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8580" activeTab="0"/>
  </bookViews>
  <sheets>
    <sheet name="calc monthly loads" sheetId="1" r:id="rId1"/>
    <sheet name="load data" sheetId="2" r:id="rId2"/>
  </sheets>
  <definedNames>
    <definedName name="_xlnm.Print_Area" localSheetId="0">'calc monthly loads'!$A$2:$E$35</definedName>
  </definedNames>
  <calcPr fullCalcOnLoad="1"/>
</workbook>
</file>

<file path=xl/sharedStrings.xml><?xml version="1.0" encoding="utf-8"?>
<sst xmlns="http://schemas.openxmlformats.org/spreadsheetml/2006/main" count="2273" uniqueCount="31">
  <si>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</si>
  <si>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</si>
  <si>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</si>
  <si>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</si>
  <si>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</si>
  <si>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</si>
  <si>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</si>
  <si>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</si>
  <si>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</si>
  <si>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</si>
  <si>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</si>
  <si>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</si>
  <si>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on-peak</t>
  </si>
  <si>
    <t>off-peak</t>
  </si>
  <si>
    <t>Monthly MWh</t>
  </si>
  <si>
    <t>december</t>
  </si>
  <si>
    <t xml:space="preserve">Monthly </t>
  </si>
  <si>
    <t>Peak</t>
  </si>
  <si>
    <t>MW</t>
  </si>
  <si>
    <t>Total</t>
  </si>
  <si>
    <t>W</t>
  </si>
  <si>
    <t>Calendar Year 2000 Estimate of entire</t>
  </si>
  <si>
    <t>Entire Medium Class</t>
  </si>
  <si>
    <t>Number of Customers</t>
  </si>
  <si>
    <t>AVERAGE PER CUSTOMER USAGE OF ALL MEDIUM CUSTOMERS</t>
  </si>
  <si>
    <t>TOTAL USAGE OF MEDIUM CUSTOMERS</t>
  </si>
  <si>
    <t>Note: Values represent usage at the meter</t>
  </si>
  <si>
    <t xml:space="preserve">and therefore do not include losses.  </t>
  </si>
  <si>
    <t xml:space="preserve">Approximately 96% of these customers are </t>
  </si>
  <si>
    <t xml:space="preserve">served at secondary voltage level and the </t>
  </si>
  <si>
    <t>remaining 4% are served at primary voltage.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</si>
</sst>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&quot;$&quot;* #,##0_);_(&quot;$&quot;* \(#,##0\);_(&quot;$&quot;* &quot;-&quot;??_);_(@_)"/>
    <numFmt numFmtId="167" formatCode="0.0%"/>
    <numFmt numFmtId="168" formatCode="0.000%"/>
    <numFmt numFmtId="169" formatCode="_(&quot;$&quot;* #,##0.0_);_(&quot;$&quot;* \(#,##0.0\);_(&quot;$&quot;* &quot;-&quot;??_);_(@_)"/>
    <numFmt numFmtId="170" formatCode="0.000"/>
    <numFmt numFmtId="171" formatCode="0.0"/>
    <numFmt numFmtId="172" formatCode="0.00000"/>
    <numFmt numFmtId="173" formatCode="0.0000"/>
    <numFmt numFmtId="174" formatCode="0.000000"/>
    <numFmt numFmtId="175" formatCode="0.0000000"/>
    <numFmt numFmtId="176" formatCode="_(&quot;$&quot;* #,##0.000_);_(&quot;$&quot;* \(#,##0.000\);_(&quot;$&quot;* &quot;-&quot;??_);_(@_)"/>
    <numFmt numFmtId="177" formatCode="_(&quot;$&quot;* #,##0.0000_);_(&quot;$&quot;* \(#,##0.0000\);_(&quot;$&quot;* &quot;-&quot;??_);_(@_)"/>
    <numFmt numFmtId="178" formatCode="_(* #,##0.000_);_(* \(#,##0.000\);_(* &quot;-&quot;??_);_(@_)"/>
    <numFmt numFmtId="179" formatCode="_(* #,##0.0000_);_(* \(#,##0.0000\);_(* &quot;-&quot;??_);_(@_)"/>
    <numFmt numFmtId="180" formatCode="_(* #,##0.00000_);_(* \(#,##0.00000\);_(* &quot;-&quot;??_);_(@_)"/>
    <numFmt numFmtId="181" formatCode="_(* #,##0.000000_);_(* \(#,##0.000000\);_(* &quot;-&quot;??_);_(@_)"/>
    <numFmt numFmtId="182" formatCode="_(* #,##0.00000_);_(* \(#,##0.00000\);_(* &quot;-&quot;?????_);_(@_)"/>
  </numFmts>
  <fonts count="2">
    <font>
      <sz val="10"/>
      <name val="Arial"/>
      <family val="0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164" fontId="0" fillId="0" borderId="0" xfId="15" applyNumberForma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"/>
    </xf>
    <xf numFmtId="14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71"/>
  <sheetViews>
    <sheetView tabSelected="1" workbookViewId="0" topLeftCell="A1">
      <selection activeCell="D14" sqref="D14"/>
    </sheetView>
  </sheetViews>
  <sheetFormatPr defaultColWidth="9.140625" defaultRowHeight="12.75"/>
  <cols>
    <col min="1" max="1" width="10.7109375" style="0" customWidth="1"/>
    <col min="2" max="2" width="11.28125" style="0" bestFit="1" customWidth="1"/>
    <col min="3" max="4" width="11.8515625" style="0" customWidth="1"/>
    <col min="5" max="5" width="13.421875" style="0" customWidth="1"/>
  </cols>
  <sheetData>
    <row r="1" ht="12.75">
      <c r="F1" s="17" t="s">
        <v>25</v>
      </c>
    </row>
    <row r="2" spans="1:24" ht="12.75">
      <c r="A2" s="17" t="s">
        <v>23</v>
      </c>
      <c r="F2">
        <f>'load data'!A2</f>
        <v>10100</v>
      </c>
      <c r="G2">
        <f>'load data'!B2</f>
        <v>1</v>
      </c>
      <c r="H2">
        <v>81</v>
      </c>
      <c r="I2" s="1">
        <f>'load data'!E2/1000000*'calc monthly loads'!$B$3</f>
        <v>128.366625</v>
      </c>
      <c r="J2" s="1">
        <f>'load data'!F2/1000000*'calc monthly loads'!$B$3</f>
        <v>127.377075</v>
      </c>
      <c r="K2" s="1">
        <f>'load data'!G2/1000000*'calc monthly loads'!$B$3</f>
        <v>123.29793</v>
      </c>
      <c r="L2" s="1">
        <f>'load data'!H2/1000000*'calc monthly loads'!$B$3</f>
        <v>119.6256</v>
      </c>
      <c r="M2" s="1">
        <f>'load data'!I2/1000000*'calc monthly loads'!$B$3</f>
        <v>120.45022499999999</v>
      </c>
      <c r="N2" s="1">
        <f>'load data'!J2/1000000*'calc monthly loads'!$B$3</f>
        <v>125.96971500000001</v>
      </c>
      <c r="O2" s="1">
        <f>'load data'!K2/1000000*'calc monthly loads'!$B$3</f>
        <v>131.269305</v>
      </c>
      <c r="P2" s="1">
        <f>'load data'!L2/1000000*'calc monthly loads'!$B$3</f>
        <v>139.28466</v>
      </c>
      <c r="Q2" s="1">
        <f>'load data'!M2/1000000*'calc monthly loads'!$B$3</f>
        <v>145.562805</v>
      </c>
      <c r="R2" s="1">
        <f>'load data'!N2/1000000*'calc monthly loads'!$B$3</f>
        <v>158.15207999999998</v>
      </c>
      <c r="S2" s="1">
        <f>'load data'!O2/1000000*'calc monthly loads'!$B$3</f>
        <v>167.71773</v>
      </c>
      <c r="T2" s="1">
        <f>'load data'!P2/1000000*'calc monthly loads'!$B$3</f>
        <v>165.639675</v>
      </c>
      <c r="U2" t="s">
        <v>12</v>
      </c>
      <c r="V2" s="3">
        <v>0</v>
      </c>
      <c r="W2" t="s">
        <v>13</v>
      </c>
      <c r="X2" s="3">
        <f>SUM(I2:T2)</f>
        <v>1652.7134250000004</v>
      </c>
    </row>
    <row r="3" spans="1:24" ht="12.75">
      <c r="A3" t="s">
        <v>0</v>
      </c>
      <c r="B3" s="1">
        <v>10995</v>
      </c>
      <c r="C3" s="7"/>
      <c r="D3" s="8"/>
      <c r="E3" s="9"/>
      <c r="F3">
        <f>'load data'!A3</f>
        <v>10100</v>
      </c>
      <c r="G3">
        <f>'load data'!B3</f>
        <v>2</v>
      </c>
      <c r="I3" s="1">
        <f>'load data'!E3/1000000*'calc monthly loads'!$B$3</f>
        <v>165.199875</v>
      </c>
      <c r="J3" s="1">
        <f>'load data'!F3/1000000*'calc monthly loads'!$B$3</f>
        <v>166.299375</v>
      </c>
      <c r="K3" s="1">
        <f>'load data'!G3/1000000*'calc monthly loads'!$B$3</f>
        <v>163.880475</v>
      </c>
      <c r="L3" s="1">
        <f>'load data'!H3/1000000*'calc monthly loads'!$B$3</f>
        <v>166.24439999999998</v>
      </c>
      <c r="M3" s="1">
        <f>'load data'!I3/1000000*'calc monthly loads'!$B$3</f>
        <v>170.15862</v>
      </c>
      <c r="N3" s="1">
        <f>'load data'!J3/1000000*'calc monthly loads'!$B$3</f>
        <v>167.98161</v>
      </c>
      <c r="O3" s="1">
        <f>'load data'!K3/1000000*'calc monthly loads'!$B$3</f>
        <v>159.14163000000002</v>
      </c>
      <c r="P3" s="1">
        <f>'load data'!L3/1000000*'calc monthly loads'!$B$3</f>
        <v>145.09001999999998</v>
      </c>
      <c r="Q3" s="1">
        <f>'load data'!M3/1000000*'calc monthly loads'!$B$3</f>
        <v>138.39406499999998</v>
      </c>
      <c r="R3" s="1">
        <f>'load data'!N3/1000000*'calc monthly loads'!$B$3</f>
        <v>132.1599</v>
      </c>
      <c r="S3" s="1">
        <f>'load data'!O3/1000000*'calc monthly loads'!$B$3</f>
        <v>126.277575</v>
      </c>
      <c r="T3" s="1">
        <f>'load data'!P3/1000000*'calc monthly loads'!$B$3</f>
        <v>122.737185</v>
      </c>
      <c r="U3" t="s">
        <v>12</v>
      </c>
      <c r="V3" s="3">
        <v>0</v>
      </c>
      <c r="W3" t="s">
        <v>13</v>
      </c>
      <c r="X3" s="3">
        <f>SUM(I3:T3)</f>
        <v>1823.56473</v>
      </c>
    </row>
    <row r="4" spans="1:24" ht="12.75">
      <c r="A4" t="s">
        <v>1</v>
      </c>
      <c r="B4" s="1">
        <v>11007</v>
      </c>
      <c r="C4" s="10" t="s">
        <v>21</v>
      </c>
      <c r="D4" s="11"/>
      <c r="E4" s="12"/>
      <c r="F4">
        <f>'load data'!A4</f>
        <v>10200</v>
      </c>
      <c r="G4">
        <f>'load data'!B4</f>
        <v>1</v>
      </c>
      <c r="H4">
        <v>71</v>
      </c>
      <c r="I4" s="1">
        <f>'load data'!E4/1000000*'calc monthly loads'!$B$3</f>
        <v>121.42878</v>
      </c>
      <c r="J4" s="1">
        <f>'load data'!F4/1000000*'calc monthly loads'!$B$3</f>
        <v>122.407335</v>
      </c>
      <c r="K4" s="1">
        <f>'load data'!G4/1000000*'calc monthly loads'!$B$3</f>
        <v>118.46013</v>
      </c>
      <c r="L4" s="1">
        <f>'load data'!H4/1000000*'calc monthly loads'!$B$3</f>
        <v>115.94227500000001</v>
      </c>
      <c r="M4" s="1">
        <f>'load data'!I4/1000000*'calc monthly loads'!$B$3</f>
        <v>122.37434999999999</v>
      </c>
      <c r="N4" s="1">
        <f>'load data'!J4/1000000*'calc monthly loads'!$B$3</f>
        <v>130.081845</v>
      </c>
      <c r="O4" s="1">
        <f>'load data'!K4/1000000*'calc monthly loads'!$B$3</f>
        <v>140.571075</v>
      </c>
      <c r="P4" s="1">
        <f>'load data'!L4/1000000*'calc monthly loads'!$B$3</f>
        <v>140.53809</v>
      </c>
      <c r="Q4" s="1">
        <f>'load data'!M4/1000000*'calc monthly loads'!$B$3</f>
        <v>141.41769</v>
      </c>
      <c r="R4" s="1">
        <f>'load data'!N4/1000000*'calc monthly loads'!$B$3</f>
        <v>158.317005</v>
      </c>
      <c r="S4" s="1">
        <f>'load data'!O4/1000000*'calc monthly loads'!$B$3</f>
        <v>174.79851</v>
      </c>
      <c r="T4" s="1">
        <f>'load data'!P4/1000000*'calc monthly loads'!$B$3</f>
        <v>181.17561</v>
      </c>
      <c r="U4" t="s">
        <v>12</v>
      </c>
      <c r="V4" s="3">
        <v>0</v>
      </c>
      <c r="W4" t="s">
        <v>13</v>
      </c>
      <c r="X4" s="3">
        <f>SUM(I4:T4)</f>
        <v>1667.5126950000001</v>
      </c>
    </row>
    <row r="5" spans="1:24" ht="12.75">
      <c r="A5" t="s">
        <v>2</v>
      </c>
      <c r="B5" s="1">
        <v>11048</v>
      </c>
      <c r="C5" s="10" t="s">
        <v>22</v>
      </c>
      <c r="D5" s="11"/>
      <c r="E5" s="12"/>
      <c r="F5">
        <f>'load data'!A5</f>
        <v>10200</v>
      </c>
      <c r="G5">
        <f>'load data'!B5</f>
        <v>2</v>
      </c>
      <c r="I5" s="1">
        <f>'load data'!E5/1000000*'calc monthly loads'!$B$3</f>
        <v>182.64893999999998</v>
      </c>
      <c r="J5" s="1">
        <f>'load data'!F5/1000000*'calc monthly loads'!$B$3</f>
        <v>180.197055</v>
      </c>
      <c r="K5" s="1">
        <f>'load data'!G5/1000000*'calc monthly loads'!$B$3</f>
        <v>180.42795</v>
      </c>
      <c r="L5" s="1">
        <f>'load data'!H5/1000000*'calc monthly loads'!$B$3</f>
        <v>177.4593</v>
      </c>
      <c r="M5" s="1">
        <f>'load data'!I5/1000000*'calc monthly loads'!$B$3</f>
        <v>183.209685</v>
      </c>
      <c r="N5" s="1">
        <f>'load data'!J5/1000000*'calc monthly loads'!$B$3</f>
        <v>178.58079</v>
      </c>
      <c r="O5" s="1">
        <f>'load data'!K5/1000000*'calc monthly loads'!$B$3</f>
        <v>168.938175</v>
      </c>
      <c r="P5" s="1">
        <f>'load data'!L5/1000000*'calc monthly loads'!$B$3</f>
        <v>161.51655</v>
      </c>
      <c r="Q5" s="1">
        <f>'load data'!M5/1000000*'calc monthly loads'!$B$3</f>
        <v>148.23459</v>
      </c>
      <c r="R5" s="1">
        <f>'load data'!N5/1000000*'calc monthly loads'!$B$3</f>
        <v>140.53809</v>
      </c>
      <c r="S5" s="1">
        <f>'load data'!O5/1000000*'calc monthly loads'!$B$3</f>
        <v>128.48757</v>
      </c>
      <c r="T5" s="1">
        <f>'load data'!P5/1000000*'calc monthly loads'!$B$3</f>
        <v>121.74763499999999</v>
      </c>
      <c r="U5" t="s">
        <v>12</v>
      </c>
      <c r="V5" s="3">
        <v>0</v>
      </c>
      <c r="W5" t="s">
        <v>13</v>
      </c>
      <c r="X5" s="3">
        <f>SUM(I5:T5)</f>
        <v>1951.9863300000002</v>
      </c>
    </row>
    <row r="6" spans="1:24" ht="12.75">
      <c r="A6" t="s">
        <v>3</v>
      </c>
      <c r="B6" s="1">
        <v>11097</v>
      </c>
      <c r="C6" s="10"/>
      <c r="D6" s="11"/>
      <c r="E6" s="12"/>
      <c r="F6">
        <f>'load data'!A6</f>
        <v>10300</v>
      </c>
      <c r="G6">
        <f>'load data'!B6</f>
        <v>1</v>
      </c>
      <c r="H6">
        <v>11</v>
      </c>
      <c r="I6" s="1">
        <f>'load data'!E6/1000000*'calc monthly loads'!$B$3</f>
        <v>122.46231</v>
      </c>
      <c r="J6" s="1">
        <f>'load data'!F6/1000000*'calc monthly loads'!$B$3</f>
        <v>121.67066999999999</v>
      </c>
      <c r="K6" s="1">
        <f>'load data'!G6/1000000*'calc monthly loads'!$B$3</f>
        <v>119.812515</v>
      </c>
      <c r="L6" s="1">
        <f>'load data'!H6/1000000*'calc monthly loads'!$B$3</f>
        <v>119.4057</v>
      </c>
      <c r="M6" s="1">
        <f>'load data'!I6/1000000*'calc monthly loads'!$B$3</f>
        <v>136.53591</v>
      </c>
      <c r="N6" s="1">
        <f>'load data'!J6/1000000*'calc monthly loads'!$B$3</f>
        <v>170.31255000000002</v>
      </c>
      <c r="O6" s="1">
        <f>'load data'!K6/1000000*'calc monthly loads'!$B$3</f>
        <v>221.29636499999998</v>
      </c>
      <c r="P6" s="1">
        <f>'load data'!L6/1000000*'calc monthly loads'!$B$3</f>
        <v>236.711355</v>
      </c>
      <c r="Q6" s="1">
        <f>'load data'!M6/1000000*'calc monthly loads'!$B$3</f>
        <v>250.653015</v>
      </c>
      <c r="R6" s="1">
        <f>'load data'!N6/1000000*'calc monthly loads'!$B$3</f>
        <v>282.076725</v>
      </c>
      <c r="S6" s="1">
        <f>'load data'!O6/1000000*'calc monthly loads'!$B$3</f>
        <v>312.71979</v>
      </c>
      <c r="T6" s="1">
        <f>'load data'!P6/1000000*'calc monthly loads'!$B$3</f>
        <v>303.209115</v>
      </c>
      <c r="U6" t="s">
        <v>12</v>
      </c>
      <c r="V6" s="3">
        <f>SUM(P6:T6)</f>
        <v>1385.37</v>
      </c>
      <c r="W6" t="s">
        <v>13</v>
      </c>
      <c r="X6" s="3">
        <f>SUM(I6:O6)</f>
        <v>1011.49602</v>
      </c>
    </row>
    <row r="7" spans="1:24" ht="12.75">
      <c r="A7" t="s">
        <v>4</v>
      </c>
      <c r="B7" s="1">
        <v>11148</v>
      </c>
      <c r="C7" s="10" t="s">
        <v>26</v>
      </c>
      <c r="D7" s="11"/>
      <c r="E7" s="12"/>
      <c r="F7">
        <f>'load data'!A7</f>
        <v>10300</v>
      </c>
      <c r="G7">
        <f>'load data'!B7</f>
        <v>2</v>
      </c>
      <c r="I7" s="1">
        <f>'load data'!E7/1000000*'calc monthly loads'!$B$3</f>
        <v>284.627565</v>
      </c>
      <c r="J7" s="1">
        <f>'load data'!F7/1000000*'calc monthly loads'!$B$3</f>
        <v>283.98985500000003</v>
      </c>
      <c r="K7" s="1">
        <f>'load data'!G7/1000000*'calc monthly loads'!$B$3</f>
        <v>283.769955</v>
      </c>
      <c r="L7" s="1">
        <f>'load data'!H7/1000000*'calc monthly loads'!$B$3</f>
        <v>279.08608499999997</v>
      </c>
      <c r="M7" s="1">
        <f>'load data'!I7/1000000*'calc monthly loads'!$B$3</f>
        <v>261.340155</v>
      </c>
      <c r="N7" s="1">
        <f>'load data'!J7/1000000*'calc monthly loads'!$B$3</f>
        <v>240.08682000000002</v>
      </c>
      <c r="O7" s="1">
        <f>'load data'!K7/1000000*'calc monthly loads'!$B$3</f>
        <v>220.27383</v>
      </c>
      <c r="P7" s="1">
        <f>'load data'!L7/1000000*'calc monthly loads'!$B$3</f>
        <v>210.23539499999998</v>
      </c>
      <c r="Q7" s="1">
        <f>'load data'!M7/1000000*'calc monthly loads'!$B$3</f>
        <v>192.65439</v>
      </c>
      <c r="R7" s="1">
        <f>'load data'!N7/1000000*'calc monthly loads'!$B$3</f>
        <v>170.785335</v>
      </c>
      <c r="S7" s="1">
        <f>'load data'!O7/1000000*'calc monthly loads'!$B$3</f>
        <v>147.651855</v>
      </c>
      <c r="T7" s="1">
        <f>'load data'!P7/1000000*'calc monthly loads'!$B$3</f>
        <v>134.33691</v>
      </c>
      <c r="U7" t="s">
        <v>12</v>
      </c>
      <c r="V7" s="3">
        <f>SUM(I7:S7)</f>
        <v>2574.5012400000005</v>
      </c>
      <c r="W7" t="s">
        <v>13</v>
      </c>
      <c r="X7" s="3">
        <f>T7</f>
        <v>134.33691</v>
      </c>
    </row>
    <row r="8" spans="1:24" ht="12.75">
      <c r="A8" t="s">
        <v>5</v>
      </c>
      <c r="B8" s="1">
        <v>11164</v>
      </c>
      <c r="C8" s="10" t="s">
        <v>27</v>
      </c>
      <c r="D8" s="11"/>
      <c r="E8" s="12"/>
      <c r="F8">
        <f>'load data'!A8</f>
        <v>10400</v>
      </c>
      <c r="G8">
        <f>'load data'!B8</f>
        <v>1</v>
      </c>
      <c r="H8">
        <v>21</v>
      </c>
      <c r="I8" s="1">
        <f>'load data'!E8/1000000*'calc monthly loads'!$B$3</f>
        <v>131.907015</v>
      </c>
      <c r="J8" s="1">
        <f>'load data'!F8/1000000*'calc monthly loads'!$B$3</f>
        <v>129.55408500000001</v>
      </c>
      <c r="K8" s="1">
        <f>'load data'!G8/1000000*'calc monthly loads'!$B$3</f>
        <v>123.78171</v>
      </c>
      <c r="L8" s="1">
        <f>'load data'!H8/1000000*'calc monthly loads'!$B$3</f>
        <v>121.65967500000001</v>
      </c>
      <c r="M8" s="1">
        <f>'load data'!I8/1000000*'calc monthly loads'!$B$3</f>
        <v>131.313285</v>
      </c>
      <c r="N8" s="1">
        <f>'load data'!J8/1000000*'calc monthly loads'!$B$3</f>
        <v>164.83704</v>
      </c>
      <c r="O8" s="1">
        <f>'load data'!K8/1000000*'calc monthly loads'!$B$3</f>
        <v>196.68955499999998</v>
      </c>
      <c r="P8" s="1">
        <f>'load data'!L8/1000000*'calc monthly loads'!$B$3</f>
        <v>228.0363</v>
      </c>
      <c r="Q8" s="1">
        <f>'load data'!M8/1000000*'calc monthly loads'!$B$3</f>
        <v>256.238475</v>
      </c>
      <c r="R8" s="1">
        <f>'load data'!N8/1000000*'calc monthly loads'!$B$3</f>
        <v>296.01838499999997</v>
      </c>
      <c r="S8" s="1">
        <f>'load data'!O8/1000000*'calc monthly loads'!$B$3</f>
        <v>309.102435</v>
      </c>
      <c r="T8" s="1">
        <f>'load data'!P8/1000000*'calc monthly loads'!$B$3</f>
        <v>298.349325</v>
      </c>
      <c r="U8" t="s">
        <v>12</v>
      </c>
      <c r="V8" s="3">
        <f>SUM(P8:T8)</f>
        <v>1387.74492</v>
      </c>
      <c r="W8" t="s">
        <v>13</v>
      </c>
      <c r="X8" s="3">
        <f>SUM(I8:O8)</f>
        <v>999.7423650000001</v>
      </c>
    </row>
    <row r="9" spans="1:24" ht="12.75">
      <c r="A9" t="s">
        <v>6</v>
      </c>
      <c r="B9" s="1">
        <v>11190</v>
      </c>
      <c r="C9" s="10" t="s">
        <v>28</v>
      </c>
      <c r="D9" s="11"/>
      <c r="E9" s="12"/>
      <c r="F9">
        <f>'load data'!A9</f>
        <v>10400</v>
      </c>
      <c r="G9">
        <f>'load data'!B9</f>
        <v>2</v>
      </c>
      <c r="I9" s="1">
        <f>'load data'!E9/1000000*'calc monthly loads'!$B$3</f>
        <v>285.705075</v>
      </c>
      <c r="J9" s="1">
        <f>'load data'!F9/1000000*'calc monthly loads'!$B$3</f>
        <v>313.7973</v>
      </c>
      <c r="K9" s="1">
        <f>'load data'!G9/1000000*'calc monthly loads'!$B$3</f>
        <v>312.48889499999996</v>
      </c>
      <c r="L9" s="1">
        <f>'load data'!H9/1000000*'calc monthly loads'!$B$3</f>
        <v>278.184495</v>
      </c>
      <c r="M9" s="1">
        <f>'load data'!I9/1000000*'calc monthly loads'!$B$3</f>
        <v>260.42757</v>
      </c>
      <c r="N9" s="1">
        <f>'load data'!J9/1000000*'calc monthly loads'!$B$3</f>
        <v>243.44029500000002</v>
      </c>
      <c r="O9" s="1">
        <f>'load data'!K9/1000000*'calc monthly loads'!$B$3</f>
        <v>224.22103500000003</v>
      </c>
      <c r="P9" s="1">
        <f>'load data'!L9/1000000*'calc monthly loads'!$B$3</f>
        <v>207.13480500000003</v>
      </c>
      <c r="Q9" s="1">
        <f>'load data'!M9/1000000*'calc monthly loads'!$B$3</f>
        <v>187.585695</v>
      </c>
      <c r="R9" s="1">
        <f>'load data'!N9/1000000*'calc monthly loads'!$B$3</f>
        <v>166.651215</v>
      </c>
      <c r="S9" s="1">
        <f>'load data'!O9/1000000*'calc monthly loads'!$B$3</f>
        <v>147.59688</v>
      </c>
      <c r="T9" s="1">
        <f>'load data'!P9/1000000*'calc monthly loads'!$B$3</f>
        <v>135.22750499999998</v>
      </c>
      <c r="U9" t="s">
        <v>12</v>
      </c>
      <c r="V9" s="3">
        <f>SUM(I9:S9)</f>
        <v>2627.23326</v>
      </c>
      <c r="W9" t="s">
        <v>13</v>
      </c>
      <c r="X9" s="3">
        <f>T9</f>
        <v>135.22750499999998</v>
      </c>
    </row>
    <row r="10" spans="1:24" ht="12.75">
      <c r="A10" t="s">
        <v>7</v>
      </c>
      <c r="B10" s="1">
        <v>11218</v>
      </c>
      <c r="C10" s="10" t="s">
        <v>29</v>
      </c>
      <c r="D10" s="11"/>
      <c r="E10" s="12"/>
      <c r="F10">
        <f>'load data'!A10</f>
        <v>10500</v>
      </c>
      <c r="G10">
        <f>'load data'!B10</f>
        <v>1</v>
      </c>
      <c r="H10">
        <v>31</v>
      </c>
      <c r="I10" s="1">
        <f>'load data'!E10/1000000*'calc monthly loads'!$B$3</f>
        <v>132.742635</v>
      </c>
      <c r="J10" s="1">
        <f>'load data'!F10/1000000*'calc monthly loads'!$B$3</f>
        <v>130.213785</v>
      </c>
      <c r="K10" s="1">
        <f>'load data'!G10/1000000*'calc monthly loads'!$B$3</f>
        <v>125.749815</v>
      </c>
      <c r="L10" s="1">
        <f>'load data'!H10/1000000*'calc monthly loads'!$B$3</f>
        <v>124.00161</v>
      </c>
      <c r="M10" s="1">
        <f>'load data'!I10/1000000*'calc monthly loads'!$B$3</f>
        <v>135.21651</v>
      </c>
      <c r="N10" s="1">
        <f>'load data'!J10/1000000*'calc monthly loads'!$B$3</f>
        <v>169.27902</v>
      </c>
      <c r="O10" s="1">
        <f>'load data'!K10/1000000*'calc monthly loads'!$B$3</f>
        <v>206.299185</v>
      </c>
      <c r="P10" s="1">
        <f>'load data'!L10/1000000*'calc monthly loads'!$B$3</f>
        <v>235.919715</v>
      </c>
      <c r="Q10" s="1">
        <f>'load data'!M10/1000000*'calc monthly loads'!$B$3</f>
        <v>275.347785</v>
      </c>
      <c r="R10" s="1">
        <f>'load data'!N10/1000000*'calc monthly loads'!$B$3</f>
        <v>301.23001500000004</v>
      </c>
      <c r="S10" s="1">
        <f>'load data'!O10/1000000*'calc monthly loads'!$B$3</f>
        <v>300.00957</v>
      </c>
      <c r="T10" s="1">
        <f>'load data'!P10/1000000*'calc monthly loads'!$B$3</f>
        <v>298.41529499999996</v>
      </c>
      <c r="U10" t="s">
        <v>12</v>
      </c>
      <c r="V10" s="3">
        <f>SUM(P10:T10)</f>
        <v>1410.92238</v>
      </c>
      <c r="W10" t="s">
        <v>13</v>
      </c>
      <c r="X10" s="3">
        <f>SUM(I10:O10)</f>
        <v>1023.50256</v>
      </c>
    </row>
    <row r="11" spans="1:24" ht="12.75">
      <c r="A11" t="s">
        <v>8</v>
      </c>
      <c r="B11" s="1">
        <v>10800</v>
      </c>
      <c r="C11" s="13" t="s">
        <v>30</v>
      </c>
      <c r="D11" s="14"/>
      <c r="E11" s="15"/>
      <c r="F11">
        <f>'load data'!A11</f>
        <v>10500</v>
      </c>
      <c r="G11">
        <f>'load data'!B11</f>
        <v>2</v>
      </c>
      <c r="I11" s="1">
        <f>'load data'!E11/1000000*'calc monthly loads'!$B$3</f>
        <v>288.26691</v>
      </c>
      <c r="J11" s="1">
        <f>'load data'!F11/1000000*'calc monthly loads'!$B$3</f>
        <v>291.96123</v>
      </c>
      <c r="K11" s="1">
        <f>'load data'!G11/1000000*'calc monthly loads'!$B$3</f>
        <v>281.60393999999997</v>
      </c>
      <c r="L11" s="1">
        <f>'load data'!H11/1000000*'calc monthly loads'!$B$3</f>
        <v>282.846375</v>
      </c>
      <c r="M11" s="1">
        <f>'load data'!I11/1000000*'calc monthly loads'!$B$3</f>
        <v>270.795855</v>
      </c>
      <c r="N11" s="1">
        <f>'load data'!J11/1000000*'calc monthly loads'!$B$3</f>
        <v>246.95869499999998</v>
      </c>
      <c r="O11" s="1">
        <f>'load data'!K11/1000000*'calc monthly loads'!$B$3</f>
        <v>232.709175</v>
      </c>
      <c r="P11" s="1">
        <f>'load data'!L11/1000000*'calc monthly loads'!$B$3</f>
        <v>218.11881000000002</v>
      </c>
      <c r="Q11" s="1">
        <f>'load data'!M11/1000000*'calc monthly loads'!$B$3</f>
        <v>205.617495</v>
      </c>
      <c r="R11" s="1">
        <f>'load data'!N11/1000000*'calc monthly loads'!$B$3</f>
        <v>187.739625</v>
      </c>
      <c r="S11" s="1">
        <f>'load data'!O11/1000000*'calc monthly loads'!$B$3</f>
        <v>160.90082999999998</v>
      </c>
      <c r="T11" s="1">
        <f>'load data'!P11/1000000*'calc monthly loads'!$B$3</f>
        <v>145.66176</v>
      </c>
      <c r="U11" t="s">
        <v>12</v>
      </c>
      <c r="V11" s="3">
        <f>SUM(I11:S11)</f>
        <v>2667.5189400000004</v>
      </c>
      <c r="W11" t="s">
        <v>13</v>
      </c>
      <c r="X11" s="3">
        <f>T11</f>
        <v>145.66176</v>
      </c>
    </row>
    <row r="12" spans="1:24" ht="12.75">
      <c r="A12" t="s">
        <v>9</v>
      </c>
      <c r="B12" s="1">
        <v>10737</v>
      </c>
      <c r="F12">
        <f>'load data'!A12</f>
        <v>10600</v>
      </c>
      <c r="G12">
        <f>'load data'!B12</f>
        <v>1</v>
      </c>
      <c r="H12">
        <v>41</v>
      </c>
      <c r="I12" s="1">
        <f>'load data'!E12/1000000*'calc monthly loads'!$B$3</f>
        <v>144.98007</v>
      </c>
      <c r="J12" s="1">
        <f>'load data'!F12/1000000*'calc monthly loads'!$B$3</f>
        <v>140.615055</v>
      </c>
      <c r="K12" s="1">
        <f>'load data'!G12/1000000*'calc monthly loads'!$B$3</f>
        <v>136.041135</v>
      </c>
      <c r="L12" s="1">
        <f>'load data'!H12/1000000*'calc monthly loads'!$B$3</f>
        <v>130.345725</v>
      </c>
      <c r="M12" s="1">
        <f>'load data'!I12/1000000*'calc monthly loads'!$B$3</f>
        <v>146.310465</v>
      </c>
      <c r="N12" s="1">
        <f>'load data'!J12/1000000*'calc monthly loads'!$B$3</f>
        <v>179.999145</v>
      </c>
      <c r="O12" s="1">
        <f>'load data'!K12/1000000*'calc monthly loads'!$B$3</f>
        <v>207.62958</v>
      </c>
      <c r="P12" s="1">
        <f>'load data'!L12/1000000*'calc monthly loads'!$B$3</f>
        <v>261.274185</v>
      </c>
      <c r="Q12" s="1">
        <f>'load data'!M12/1000000*'calc monthly loads'!$B$3</f>
        <v>281.197125</v>
      </c>
      <c r="R12" s="1">
        <f>'load data'!N12/1000000*'calc monthly loads'!$B$3</f>
        <v>291.598395</v>
      </c>
      <c r="S12" s="1">
        <f>'load data'!O12/1000000*'calc monthly loads'!$B$3</f>
        <v>299.04201</v>
      </c>
      <c r="T12" s="1">
        <f>'load data'!P12/1000000*'calc monthly loads'!$B$3</f>
        <v>299.272905</v>
      </c>
      <c r="U12" t="s">
        <v>12</v>
      </c>
      <c r="V12" s="3">
        <f>SUM(P12:T12)</f>
        <v>1432.38462</v>
      </c>
      <c r="W12" t="s">
        <v>13</v>
      </c>
      <c r="X12" s="3">
        <f>SUM(I12:O12)</f>
        <v>1085.921175</v>
      </c>
    </row>
    <row r="13" spans="1:24" ht="12.75">
      <c r="A13" t="s">
        <v>10</v>
      </c>
      <c r="B13" s="1">
        <v>10734</v>
      </c>
      <c r="F13">
        <f>'load data'!A13</f>
        <v>10600</v>
      </c>
      <c r="G13">
        <f>'load data'!B13</f>
        <v>2</v>
      </c>
      <c r="I13" s="1">
        <f>'load data'!E13/1000000*'calc monthly loads'!$B$3</f>
        <v>300.77922</v>
      </c>
      <c r="J13" s="1">
        <f>'load data'!F13/1000000*'calc monthly loads'!$B$3</f>
        <v>302.95623</v>
      </c>
      <c r="K13" s="1">
        <f>'load data'!G13/1000000*'calc monthly loads'!$B$3</f>
        <v>283.82493</v>
      </c>
      <c r="L13" s="1">
        <f>'load data'!H13/1000000*'calc monthly loads'!$B$3</f>
        <v>269.5974</v>
      </c>
      <c r="M13" s="1">
        <f>'load data'!I13/1000000*'calc monthly loads'!$B$3</f>
        <v>262.52761499999997</v>
      </c>
      <c r="N13" s="1">
        <f>'load data'!J13/1000000*'calc monthly loads'!$B$3</f>
        <v>247.12362</v>
      </c>
      <c r="O13" s="1">
        <f>'load data'!K13/1000000*'calc monthly loads'!$B$3</f>
        <v>229.65256499999998</v>
      </c>
      <c r="P13" s="1">
        <f>'load data'!L13/1000000*'calc monthly loads'!$B$3</f>
        <v>214.95225000000002</v>
      </c>
      <c r="Q13" s="1">
        <f>'load data'!M13/1000000*'calc monthly loads'!$B$3</f>
        <v>201.27446999999998</v>
      </c>
      <c r="R13" s="1">
        <f>'load data'!N13/1000000*'calc monthly loads'!$B$3</f>
        <v>178.129995</v>
      </c>
      <c r="S13" s="1">
        <f>'load data'!O13/1000000*'calc monthly loads'!$B$3</f>
        <v>157.40442000000002</v>
      </c>
      <c r="T13" s="1">
        <f>'load data'!P13/1000000*'calc monthly loads'!$B$3</f>
        <v>140.47212</v>
      </c>
      <c r="U13" t="s">
        <v>12</v>
      </c>
      <c r="V13" s="3">
        <f>SUM(I13:S13)</f>
        <v>2648.222715</v>
      </c>
      <c r="W13" t="s">
        <v>13</v>
      </c>
      <c r="X13" s="3">
        <f>T13</f>
        <v>140.47212</v>
      </c>
    </row>
    <row r="14" spans="1:24" ht="12.75">
      <c r="A14" t="s">
        <v>11</v>
      </c>
      <c r="B14" s="1">
        <v>10759</v>
      </c>
      <c r="F14">
        <f>'load data'!A14</f>
        <v>10700</v>
      </c>
      <c r="G14">
        <f>'load data'!B14</f>
        <v>1</v>
      </c>
      <c r="H14">
        <v>51</v>
      </c>
      <c r="I14" s="1">
        <f>'load data'!E14/1000000*'calc monthly loads'!$B$3</f>
        <v>134.42487</v>
      </c>
      <c r="J14" s="1">
        <f>'load data'!F14/1000000*'calc monthly loads'!$B$3</f>
        <v>132.082935</v>
      </c>
      <c r="K14" s="1">
        <f>'load data'!G14/1000000*'calc monthly loads'!$B$3</f>
        <v>126.2226</v>
      </c>
      <c r="L14" s="1">
        <f>'load data'!H14/1000000*'calc monthly loads'!$B$3</f>
        <v>126.09066000000001</v>
      </c>
      <c r="M14" s="1">
        <f>'load data'!I14/1000000*'calc monthly loads'!$B$3</f>
        <v>135.8982</v>
      </c>
      <c r="N14" s="1">
        <f>'load data'!J14/1000000*'calc monthly loads'!$B$3</f>
        <v>168.6633</v>
      </c>
      <c r="O14" s="1">
        <f>'load data'!K14/1000000*'calc monthly loads'!$B$3</f>
        <v>200.735715</v>
      </c>
      <c r="P14" s="1">
        <f>'load data'!L14/1000000*'calc monthly loads'!$B$3</f>
        <v>230.41122</v>
      </c>
      <c r="Q14" s="1">
        <f>'load data'!M14/1000000*'calc monthly loads'!$B$3</f>
        <v>260.77941</v>
      </c>
      <c r="R14" s="1">
        <f>'load data'!N14/1000000*'calc monthly loads'!$B$3</f>
        <v>280.119615</v>
      </c>
      <c r="S14" s="1">
        <f>'load data'!O14/1000000*'calc monthly loads'!$B$3</f>
        <v>287.21139</v>
      </c>
      <c r="T14" s="1">
        <f>'load data'!P14/1000000*'calc monthly loads'!$B$3</f>
        <v>285.73806</v>
      </c>
      <c r="U14" t="s">
        <v>12</v>
      </c>
      <c r="V14" s="3">
        <f>SUM(P14:T14)</f>
        <v>1344.2596949999997</v>
      </c>
      <c r="W14" t="s">
        <v>13</v>
      </c>
      <c r="X14" s="3">
        <f>SUM(I14:O14)</f>
        <v>1024.11828</v>
      </c>
    </row>
    <row r="15" spans="6:24" ht="12.75">
      <c r="F15">
        <f>'load data'!A15</f>
        <v>10700</v>
      </c>
      <c r="G15">
        <f>'load data'!B15</f>
        <v>2</v>
      </c>
      <c r="I15" s="1">
        <f>'load data'!E15/1000000*'calc monthly loads'!$B$3</f>
        <v>279.943695</v>
      </c>
      <c r="J15" s="1">
        <f>'load data'!F15/1000000*'calc monthly loads'!$B$3</f>
        <v>287.860095</v>
      </c>
      <c r="K15" s="1">
        <f>'load data'!G15/1000000*'calc monthly loads'!$B$3</f>
        <v>280.54842</v>
      </c>
      <c r="L15" s="1">
        <f>'load data'!H15/1000000*'calc monthly loads'!$B$3</f>
        <v>266.03502</v>
      </c>
      <c r="M15" s="1">
        <f>'load data'!I15/1000000*'calc monthly loads'!$B$3</f>
        <v>255.83166</v>
      </c>
      <c r="N15" s="1">
        <f>'load data'!J15/1000000*'calc monthly loads'!$B$3</f>
        <v>241.62612</v>
      </c>
      <c r="O15" s="1">
        <f>'load data'!K15/1000000*'calc monthly loads'!$B$3</f>
        <v>225.79332</v>
      </c>
      <c r="P15" s="1">
        <f>'load data'!L15/1000000*'calc monthly loads'!$B$3</f>
        <v>216.33762</v>
      </c>
      <c r="Q15" s="1">
        <f>'load data'!M15/1000000*'calc monthly loads'!$B$3</f>
        <v>189.103005</v>
      </c>
      <c r="R15" s="1">
        <f>'load data'!N15/1000000*'calc monthly loads'!$B$3</f>
        <v>168.124545</v>
      </c>
      <c r="S15" s="1">
        <f>'load data'!O15/1000000*'calc monthly loads'!$B$3</f>
        <v>147.48693</v>
      </c>
      <c r="T15" s="1">
        <f>'load data'!P15/1000000*'calc monthly loads'!$B$3</f>
        <v>129.92791499999998</v>
      </c>
      <c r="U15" t="s">
        <v>12</v>
      </c>
      <c r="V15" s="3">
        <f>SUM(I15:S15)</f>
        <v>2558.69043</v>
      </c>
      <c r="W15" t="s">
        <v>13</v>
      </c>
      <c r="X15" s="3">
        <f>T15</f>
        <v>129.92791499999998</v>
      </c>
    </row>
    <row r="16" spans="6:24" ht="12.75">
      <c r="F16">
        <f>'load data'!A16</f>
        <v>10800</v>
      </c>
      <c r="G16">
        <f>'load data'!B16</f>
        <v>1</v>
      </c>
      <c r="H16">
        <v>61</v>
      </c>
      <c r="I16" s="1">
        <f>'load data'!E16/1000000*'calc monthly loads'!$B$3</f>
        <v>125.03514</v>
      </c>
      <c r="J16" s="1">
        <f>'load data'!F16/1000000*'calc monthly loads'!$B$3</f>
        <v>125.16708</v>
      </c>
      <c r="K16" s="1">
        <f>'load data'!G16/1000000*'calc monthly loads'!$B$3</f>
        <v>124.57334999999999</v>
      </c>
      <c r="L16" s="1">
        <f>'load data'!H16/1000000*'calc monthly loads'!$B$3</f>
        <v>123.82569</v>
      </c>
      <c r="M16" s="1">
        <f>'load data'!I16/1000000*'calc monthly loads'!$B$3</f>
        <v>128.542545</v>
      </c>
      <c r="N16" s="1">
        <f>'load data'!J16/1000000*'calc monthly loads'!$B$3</f>
        <v>153.875025</v>
      </c>
      <c r="O16" s="1">
        <f>'load data'!K16/1000000*'calc monthly loads'!$B$3</f>
        <v>190.11454500000002</v>
      </c>
      <c r="P16" s="1">
        <f>'load data'!L16/1000000*'calc monthly loads'!$B$3</f>
        <v>201.23048999999997</v>
      </c>
      <c r="Q16" s="1">
        <f>'load data'!M16/1000000*'calc monthly loads'!$B$3</f>
        <v>214.88628</v>
      </c>
      <c r="R16" s="1">
        <f>'load data'!N16/1000000*'calc monthly loads'!$B$3</f>
        <v>241.04338500000003</v>
      </c>
      <c r="S16" s="1">
        <f>'load data'!O16/1000000*'calc monthly loads'!$B$3</f>
        <v>239.42712</v>
      </c>
      <c r="T16" s="1">
        <f>'load data'!P16/1000000*'calc monthly loads'!$B$3</f>
        <v>239.0313</v>
      </c>
      <c r="U16" t="s">
        <v>12</v>
      </c>
      <c r="V16" s="3">
        <v>0</v>
      </c>
      <c r="W16" t="s">
        <v>13</v>
      </c>
      <c r="X16" s="3">
        <f>SUM(I16:T16)</f>
        <v>2106.75195</v>
      </c>
    </row>
    <row r="17" spans="1:24" ht="12.75">
      <c r="A17" t="s">
        <v>16</v>
      </c>
      <c r="B17" s="2" t="s">
        <v>17</v>
      </c>
      <c r="C17" s="4" t="s">
        <v>14</v>
      </c>
      <c r="D17" s="4"/>
      <c r="E17" s="4"/>
      <c r="F17">
        <f>'load data'!A17</f>
        <v>10800</v>
      </c>
      <c r="G17">
        <f>'load data'!B17</f>
        <v>2</v>
      </c>
      <c r="I17" s="1">
        <f>'load data'!E17/1000000*'calc monthly loads'!$B$3</f>
        <v>231.587685</v>
      </c>
      <c r="J17" s="1">
        <f>'load data'!F17/1000000*'calc monthly loads'!$B$3</f>
        <v>223.18750500000002</v>
      </c>
      <c r="K17" s="1">
        <f>'load data'!G17/1000000*'calc monthly loads'!$B$3</f>
        <v>214.05066</v>
      </c>
      <c r="L17" s="1">
        <f>'load data'!H17/1000000*'calc monthly loads'!$B$3</f>
        <v>210.48828</v>
      </c>
      <c r="M17" s="1">
        <f>'load data'!I17/1000000*'calc monthly loads'!$B$3</f>
        <v>222.91263</v>
      </c>
      <c r="N17" s="1">
        <f>'load data'!J17/1000000*'calc monthly loads'!$B$3</f>
        <v>204.17714999999998</v>
      </c>
      <c r="O17" s="1">
        <f>'load data'!K17/1000000*'calc monthly loads'!$B$3</f>
        <v>192.94026000000002</v>
      </c>
      <c r="P17" s="1">
        <f>'load data'!L17/1000000*'calc monthly loads'!$B$3</f>
        <v>184.90291499999998</v>
      </c>
      <c r="Q17" s="1">
        <f>'load data'!M17/1000000*'calc monthly loads'!$B$3</f>
        <v>172.04976</v>
      </c>
      <c r="R17" s="1">
        <f>'load data'!N17/1000000*'calc monthly loads'!$B$3</f>
        <v>155.75517</v>
      </c>
      <c r="S17" s="1">
        <f>'load data'!O17/1000000*'calc monthly loads'!$B$3</f>
        <v>144.353355</v>
      </c>
      <c r="T17" s="1">
        <f>'load data'!P17/1000000*'calc monthly loads'!$B$3</f>
        <v>126.64041</v>
      </c>
      <c r="U17" t="s">
        <v>12</v>
      </c>
      <c r="V17" s="3">
        <v>0</v>
      </c>
      <c r="W17" t="s">
        <v>13</v>
      </c>
      <c r="X17" s="3">
        <f>SUM(I17:T17)</f>
        <v>2283.04578</v>
      </c>
    </row>
    <row r="18" spans="2:24" ht="12.75">
      <c r="B18" s="5" t="s">
        <v>18</v>
      </c>
      <c r="C18" s="5" t="s">
        <v>12</v>
      </c>
      <c r="D18" s="5" t="s">
        <v>13</v>
      </c>
      <c r="E18" s="5" t="s">
        <v>19</v>
      </c>
      <c r="F18">
        <f>'load data'!A18</f>
        <v>10900</v>
      </c>
      <c r="G18">
        <f>'load data'!B18</f>
        <v>1</v>
      </c>
      <c r="H18">
        <v>71</v>
      </c>
      <c r="I18" s="1">
        <f>'load data'!E18/1000000*'calc monthly loads'!$B$3</f>
        <v>122.74818</v>
      </c>
      <c r="J18" s="1">
        <f>'load data'!F18/1000000*'calc monthly loads'!$B$3</f>
        <v>121.57171500000001</v>
      </c>
      <c r="K18" s="1">
        <f>'load data'!G18/1000000*'calc monthly loads'!$B$3</f>
        <v>121.42878</v>
      </c>
      <c r="L18" s="1">
        <f>'load data'!H18/1000000*'calc monthly loads'!$B$3</f>
        <v>121.51674</v>
      </c>
      <c r="M18" s="1">
        <f>'load data'!I18/1000000*'calc monthly loads'!$B$3</f>
        <v>121.70365500000001</v>
      </c>
      <c r="N18" s="1">
        <f>'load data'!J18/1000000*'calc monthly loads'!$B$3</f>
        <v>130.103835</v>
      </c>
      <c r="O18" s="1">
        <f>'load data'!K18/1000000*'calc monthly loads'!$B$3</f>
        <v>138.965805</v>
      </c>
      <c r="P18" s="1">
        <f>'load data'!L18/1000000*'calc monthly loads'!$B$3</f>
        <v>138.22914</v>
      </c>
      <c r="Q18" s="1">
        <f>'load data'!M18/1000000*'calc monthly loads'!$B$3</f>
        <v>147.365985</v>
      </c>
      <c r="R18" s="1">
        <f>'load data'!N18/1000000*'calc monthly loads'!$B$3</f>
        <v>169.246035</v>
      </c>
      <c r="S18" s="1">
        <f>'load data'!O18/1000000*'calc monthly loads'!$B$3</f>
        <v>185.57361</v>
      </c>
      <c r="T18" s="1">
        <f>'load data'!P18/1000000*'calc monthly loads'!$B$3</f>
        <v>199.988055</v>
      </c>
      <c r="U18" t="s">
        <v>12</v>
      </c>
      <c r="V18" s="3">
        <v>0</v>
      </c>
      <c r="W18" t="s">
        <v>13</v>
      </c>
      <c r="X18" s="3">
        <f>SUM(I18:T18)</f>
        <v>1718.4415350000002</v>
      </c>
    </row>
    <row r="19" spans="1:24" ht="12.75">
      <c r="A19" t="s">
        <v>0</v>
      </c>
      <c r="B19" s="3">
        <f>MAX(I2:T63)</f>
        <v>340.93296000000004</v>
      </c>
      <c r="C19" s="3">
        <f>Z63</f>
        <v>81253.19293500001</v>
      </c>
      <c r="D19" s="3">
        <f>AB63</f>
        <v>70203.89962499999</v>
      </c>
      <c r="E19" s="3">
        <f>D19+C19</f>
        <v>151457.09256000002</v>
      </c>
      <c r="F19">
        <f>'load data'!A19</f>
        <v>10900</v>
      </c>
      <c r="G19">
        <f>'load data'!B19</f>
        <v>2</v>
      </c>
      <c r="I19" s="1">
        <f>'load data'!E19/1000000*'calc monthly loads'!$B$3</f>
        <v>200.90064</v>
      </c>
      <c r="J19" s="1">
        <f>'load data'!F19/1000000*'calc monthly loads'!$B$3</f>
        <v>196.293735</v>
      </c>
      <c r="K19" s="1">
        <f>'load data'!G19/1000000*'calc monthly loads'!$B$3</f>
        <v>193.11617999999999</v>
      </c>
      <c r="L19" s="1">
        <f>'load data'!H19/1000000*'calc monthly loads'!$B$3</f>
        <v>193.610955</v>
      </c>
      <c r="M19" s="1">
        <f>'load data'!I19/1000000*'calc monthly loads'!$B$3</f>
        <v>191.86275</v>
      </c>
      <c r="N19" s="1">
        <f>'load data'!J19/1000000*'calc monthly loads'!$B$3</f>
        <v>179.735265</v>
      </c>
      <c r="O19" s="1">
        <f>'load data'!K19/1000000*'calc monthly loads'!$B$3</f>
        <v>167.70673499999998</v>
      </c>
      <c r="P19" s="1">
        <f>'load data'!L19/1000000*'calc monthly loads'!$B$3</f>
        <v>153.93</v>
      </c>
      <c r="Q19" s="1">
        <f>'load data'!M19/1000000*'calc monthly loads'!$B$3</f>
        <v>149.46603</v>
      </c>
      <c r="R19" s="1">
        <f>'load data'!N19/1000000*'calc monthly loads'!$B$3</f>
        <v>144.98007</v>
      </c>
      <c r="S19" s="1">
        <f>'load data'!O19/1000000*'calc monthly loads'!$B$3</f>
        <v>134.853675</v>
      </c>
      <c r="T19" s="1">
        <f>'load data'!P19/1000000*'calc monthly loads'!$B$3</f>
        <v>127.60797</v>
      </c>
      <c r="U19" t="s">
        <v>12</v>
      </c>
      <c r="V19" s="3">
        <v>0</v>
      </c>
      <c r="W19" t="s">
        <v>13</v>
      </c>
      <c r="X19" s="3">
        <f>SUM(I19:T19)</f>
        <v>2034.0640050000002</v>
      </c>
    </row>
    <row r="20" spans="1:24" ht="12.75">
      <c r="A20" t="s">
        <v>1</v>
      </c>
      <c r="B20" s="3">
        <f>MAX(I64:T119)</f>
        <v>353.236644</v>
      </c>
      <c r="C20" s="3">
        <f>Z119</f>
        <v>81237.04242299999</v>
      </c>
      <c r="D20" s="3">
        <f>AB119</f>
        <v>60176.589840000015</v>
      </c>
      <c r="E20" s="3">
        <f aca="true" t="shared" si="0" ref="E20:E30">D20+C20</f>
        <v>141413.632263</v>
      </c>
      <c r="F20">
        <f>'load data'!A20</f>
        <v>11000</v>
      </c>
      <c r="G20">
        <f>'load data'!B20</f>
        <v>1</v>
      </c>
      <c r="H20">
        <v>11</v>
      </c>
      <c r="I20" s="1">
        <f>'load data'!E20/1000000*'calc monthly loads'!$B$3</f>
        <v>126.959265</v>
      </c>
      <c r="J20" s="1">
        <f>'load data'!F20/1000000*'calc monthly loads'!$B$3</f>
        <v>125.45295</v>
      </c>
      <c r="K20" s="1">
        <f>'load data'!G20/1000000*'calc monthly loads'!$B$3</f>
        <v>125.353995</v>
      </c>
      <c r="L20" s="1">
        <f>'load data'!H20/1000000*'calc monthly loads'!$B$3</f>
        <v>124.71628500000001</v>
      </c>
      <c r="M20" s="1">
        <f>'load data'!I20/1000000*'calc monthly loads'!$B$3</f>
        <v>139.867395</v>
      </c>
      <c r="N20" s="1">
        <f>'load data'!J20/1000000*'calc monthly loads'!$B$3</f>
        <v>167.68474500000002</v>
      </c>
      <c r="O20" s="1">
        <f>'load data'!K20/1000000*'calc monthly loads'!$B$3</f>
        <v>214.677375</v>
      </c>
      <c r="P20" s="1">
        <f>'load data'!L20/1000000*'calc monthly loads'!$B$3</f>
        <v>235.35897000000003</v>
      </c>
      <c r="Q20" s="1">
        <f>'load data'!M20/1000000*'calc monthly loads'!$B$3</f>
        <v>255.87564</v>
      </c>
      <c r="R20" s="1">
        <f>'load data'!N20/1000000*'calc monthly loads'!$B$3</f>
        <v>299.646735</v>
      </c>
      <c r="S20" s="1">
        <f>'load data'!O20/1000000*'calc monthly loads'!$B$3</f>
        <v>296.09535</v>
      </c>
      <c r="T20" s="1">
        <f>'load data'!P20/1000000*'calc monthly loads'!$B$3</f>
        <v>291.224565</v>
      </c>
      <c r="U20" t="s">
        <v>12</v>
      </c>
      <c r="V20" s="3">
        <f>SUM(P20:T20)</f>
        <v>1378.20126</v>
      </c>
      <c r="W20" t="s">
        <v>13</v>
      </c>
      <c r="X20" s="3">
        <f>SUM(I20:O20)</f>
        <v>1024.71201</v>
      </c>
    </row>
    <row r="21" spans="1:24" ht="12.75">
      <c r="A21" t="s">
        <v>2</v>
      </c>
      <c r="B21" s="3">
        <f>MAX(I122:T183)</f>
        <v>341.37215199999997</v>
      </c>
      <c r="C21" s="3">
        <f>Z183</f>
        <v>93232.33746400001</v>
      </c>
      <c r="D21" s="3">
        <f>AB183</f>
        <v>57710.133936000006</v>
      </c>
      <c r="E21" s="3">
        <f t="shared" si="0"/>
        <v>150942.4714</v>
      </c>
      <c r="F21">
        <f>'load data'!A21</f>
        <v>11000</v>
      </c>
      <c r="G21">
        <f>'load data'!B21</f>
        <v>2</v>
      </c>
      <c r="I21" s="1">
        <f>'load data'!E21/1000000*'calc monthly loads'!$B$3</f>
        <v>300.97713</v>
      </c>
      <c r="J21" s="1">
        <f>'load data'!F21/1000000*'calc monthly loads'!$B$3</f>
        <v>306.71652</v>
      </c>
      <c r="K21" s="1">
        <f>'load data'!G21/1000000*'calc monthly loads'!$B$3</f>
        <v>286.70562</v>
      </c>
      <c r="L21" s="1">
        <f>'load data'!H21/1000000*'calc monthly loads'!$B$3</f>
        <v>272.335155</v>
      </c>
      <c r="M21" s="1">
        <f>'load data'!I21/1000000*'calc monthly loads'!$B$3</f>
        <v>255.72171</v>
      </c>
      <c r="N21" s="1">
        <f>'load data'!J21/1000000*'calc monthly loads'!$B$3</f>
        <v>238.052745</v>
      </c>
      <c r="O21" s="1">
        <f>'load data'!K21/1000000*'calc monthly loads'!$B$3</f>
        <v>226.024215</v>
      </c>
      <c r="P21" s="1">
        <f>'load data'!L21/1000000*'calc monthly loads'!$B$3</f>
        <v>211.10399999999998</v>
      </c>
      <c r="Q21" s="1">
        <f>'load data'!M21/1000000*'calc monthly loads'!$B$3</f>
        <v>195.49110000000002</v>
      </c>
      <c r="R21" s="1">
        <f>'load data'!N21/1000000*'calc monthly loads'!$B$3</f>
        <v>174.347715</v>
      </c>
      <c r="S21" s="1">
        <f>'load data'!O21/1000000*'calc monthly loads'!$B$3</f>
        <v>149.0922</v>
      </c>
      <c r="T21" s="1">
        <f>'load data'!P21/1000000*'calc monthly loads'!$B$3</f>
        <v>133.93009500000002</v>
      </c>
      <c r="U21" t="s">
        <v>12</v>
      </c>
      <c r="V21" s="3">
        <f>SUM(I21:S21)</f>
        <v>2616.5681099999997</v>
      </c>
      <c r="W21" t="s">
        <v>13</v>
      </c>
      <c r="X21" s="3">
        <f>T21</f>
        <v>133.93009500000002</v>
      </c>
    </row>
    <row r="22" spans="1:24" ht="12.75">
      <c r="A22" t="s">
        <v>3</v>
      </c>
      <c r="B22" s="3">
        <f>MAX(I184:T243)</f>
        <v>308.740734</v>
      </c>
      <c r="C22" s="3">
        <f>Z243</f>
        <v>68961.185703</v>
      </c>
      <c r="D22" s="3">
        <f>AB243</f>
        <v>58850.176346999986</v>
      </c>
      <c r="E22" s="3">
        <f t="shared" si="0"/>
        <v>127811.36204999998</v>
      </c>
      <c r="F22">
        <f>'load data'!A22</f>
        <v>11100</v>
      </c>
      <c r="G22">
        <f>'load data'!B22</f>
        <v>1</v>
      </c>
      <c r="H22">
        <v>21</v>
      </c>
      <c r="I22" s="1">
        <f>'load data'!E22/1000000*'calc monthly loads'!$B$3</f>
        <v>130.22478</v>
      </c>
      <c r="J22" s="1">
        <f>'load data'!F22/1000000*'calc monthly loads'!$B$3</f>
        <v>127.67394</v>
      </c>
      <c r="K22" s="1">
        <f>'load data'!G22/1000000*'calc monthly loads'!$B$3</f>
        <v>122.077485</v>
      </c>
      <c r="L22" s="1">
        <f>'load data'!H22/1000000*'calc monthly loads'!$B$3</f>
        <v>122.913105</v>
      </c>
      <c r="M22" s="1">
        <f>'load data'!I22/1000000*'calc monthly loads'!$B$3</f>
        <v>132.544725</v>
      </c>
      <c r="N22" s="1">
        <f>'load data'!J22/1000000*'calc monthly loads'!$B$3</f>
        <v>164.474205</v>
      </c>
      <c r="O22" s="1">
        <f>'load data'!K22/1000000*'calc monthly loads'!$B$3</f>
        <v>203.000685</v>
      </c>
      <c r="P22" s="1">
        <f>'load data'!L22/1000000*'calc monthly loads'!$B$3</f>
        <v>262.16478</v>
      </c>
      <c r="Q22" s="1">
        <f>'load data'!M22/1000000*'calc monthly loads'!$B$3</f>
        <v>261.21921000000003</v>
      </c>
      <c r="R22" s="1">
        <f>'load data'!N22/1000000*'calc monthly loads'!$B$3</f>
        <v>276.54624</v>
      </c>
      <c r="S22" s="1">
        <f>'load data'!O22/1000000*'calc monthly loads'!$B$3</f>
        <v>281.28508500000004</v>
      </c>
      <c r="T22" s="1">
        <f>'load data'!P22/1000000*'calc monthly loads'!$B$3</f>
        <v>284.48463000000004</v>
      </c>
      <c r="U22" t="s">
        <v>12</v>
      </c>
      <c r="V22" s="3">
        <f>SUM(P22:T22)</f>
        <v>1365.6999450000003</v>
      </c>
      <c r="W22" t="s">
        <v>13</v>
      </c>
      <c r="X22" s="3">
        <f>SUM(I22:O22)</f>
        <v>1002.908925</v>
      </c>
    </row>
    <row r="23" spans="1:24" ht="12.75">
      <c r="A23" t="s">
        <v>4</v>
      </c>
      <c r="B23" s="3">
        <f>MAX(I244:T305)</f>
        <v>340.97272799999996</v>
      </c>
      <c r="C23" s="3">
        <f>Z305</f>
        <v>86474.188752</v>
      </c>
      <c r="D23" s="3">
        <f>AB305</f>
        <v>55724.83872000002</v>
      </c>
      <c r="E23" s="3">
        <f t="shared" si="0"/>
        <v>142199.02747200002</v>
      </c>
      <c r="F23">
        <f>'load data'!A23</f>
        <v>11100</v>
      </c>
      <c r="G23">
        <f>'load data'!B23</f>
        <v>2</v>
      </c>
      <c r="I23" s="1">
        <f>'load data'!E23/1000000*'calc monthly loads'!$B$3</f>
        <v>274.402215</v>
      </c>
      <c r="J23" s="1">
        <f>'load data'!F23/1000000*'calc monthly loads'!$B$3</f>
        <v>280.52643</v>
      </c>
      <c r="K23" s="1">
        <f>'load data'!G23/1000000*'calc monthly loads'!$B$3</f>
        <v>280.79031000000003</v>
      </c>
      <c r="L23" s="1">
        <f>'load data'!H23/1000000*'calc monthly loads'!$B$3</f>
        <v>271.75242</v>
      </c>
      <c r="M23" s="1">
        <f>'load data'!I23/1000000*'calc monthly loads'!$B$3</f>
        <v>263.96796</v>
      </c>
      <c r="N23" s="1">
        <f>'load data'!J23/1000000*'calc monthly loads'!$B$3</f>
        <v>242.362785</v>
      </c>
      <c r="O23" s="1">
        <f>'load data'!K23/1000000*'calc monthly loads'!$B$3</f>
        <v>224.71581</v>
      </c>
      <c r="P23" s="1">
        <f>'load data'!L23/1000000*'calc monthly loads'!$B$3</f>
        <v>211.49982</v>
      </c>
      <c r="Q23" s="1">
        <f>'load data'!M23/1000000*'calc monthly loads'!$B$3</f>
        <v>198.76761</v>
      </c>
      <c r="R23" s="1">
        <f>'load data'!N23/1000000*'calc monthly loads'!$B$3</f>
        <v>173.973885</v>
      </c>
      <c r="S23" s="1">
        <f>'load data'!O23/1000000*'calc monthly loads'!$B$3</f>
        <v>147.37698</v>
      </c>
      <c r="T23" s="1">
        <f>'load data'!P23/1000000*'calc monthly loads'!$B$3</f>
        <v>134.86467000000002</v>
      </c>
      <c r="U23" t="s">
        <v>12</v>
      </c>
      <c r="V23" s="3">
        <f>SUM(I23:S23)</f>
        <v>2570.1362249999997</v>
      </c>
      <c r="W23" t="s">
        <v>13</v>
      </c>
      <c r="X23" s="3">
        <f>T23</f>
        <v>134.86467000000002</v>
      </c>
    </row>
    <row r="24" spans="1:24" ht="12.75">
      <c r="A24" t="s">
        <v>5</v>
      </c>
      <c r="B24" s="3">
        <f>MAX(I306:T365)</f>
        <v>350.76171600000004</v>
      </c>
      <c r="C24" s="3">
        <f>Z365</f>
        <v>87539.92711600002</v>
      </c>
      <c r="D24" s="3">
        <f>AB365</f>
        <v>52715.2916</v>
      </c>
      <c r="E24" s="3">
        <f t="shared" si="0"/>
        <v>140255.21871600003</v>
      </c>
      <c r="F24">
        <f>'load data'!A24</f>
        <v>11200</v>
      </c>
      <c r="G24">
        <f>'load data'!B24</f>
        <v>1</v>
      </c>
      <c r="H24">
        <v>31</v>
      </c>
      <c r="I24" s="1">
        <f>'load data'!E24/1000000*'calc monthly loads'!$B$3</f>
        <v>131.885025</v>
      </c>
      <c r="J24" s="1">
        <f>'load data'!F24/1000000*'calc monthly loads'!$B$3</f>
        <v>127.30011</v>
      </c>
      <c r="K24" s="1">
        <f>'load data'!G24/1000000*'calc monthly loads'!$B$3</f>
        <v>120.56017500000002</v>
      </c>
      <c r="L24" s="1">
        <f>'load data'!H24/1000000*'calc monthly loads'!$B$3</f>
        <v>123.726735</v>
      </c>
      <c r="M24" s="1">
        <f>'load data'!I24/1000000*'calc monthly loads'!$B$3</f>
        <v>135.39243</v>
      </c>
      <c r="N24" s="1">
        <f>'load data'!J24/1000000*'calc monthly loads'!$B$3</f>
        <v>170.73036</v>
      </c>
      <c r="O24" s="1">
        <f>'load data'!K24/1000000*'calc monthly loads'!$B$3</f>
        <v>207.01386000000002</v>
      </c>
      <c r="P24" s="1">
        <f>'load data'!L24/1000000*'calc monthly loads'!$B$3</f>
        <v>229.76251499999998</v>
      </c>
      <c r="Q24" s="1">
        <f>'load data'!M24/1000000*'calc monthly loads'!$B$3</f>
        <v>260.40558</v>
      </c>
      <c r="R24" s="1">
        <f>'load data'!N24/1000000*'calc monthly loads'!$B$3</f>
        <v>282.3516</v>
      </c>
      <c r="S24" s="1">
        <f>'load data'!O24/1000000*'calc monthly loads'!$B$3</f>
        <v>296.70007499999997</v>
      </c>
      <c r="T24" s="1">
        <f>'load data'!P24/1000000*'calc monthly loads'!$B$3</f>
        <v>293.093715</v>
      </c>
      <c r="U24" t="s">
        <v>12</v>
      </c>
      <c r="V24" s="3">
        <f>SUM(P24:T24)</f>
        <v>1362.313485</v>
      </c>
      <c r="W24" t="s">
        <v>13</v>
      </c>
      <c r="X24" s="3">
        <f>SUM(I24:O24)</f>
        <v>1016.6086950000001</v>
      </c>
    </row>
    <row r="25" spans="1:24" ht="12.75">
      <c r="A25" t="s">
        <v>6</v>
      </c>
      <c r="B25" s="3">
        <f>MAX(I366:T427)</f>
        <v>384.32055</v>
      </c>
      <c r="C25" s="3">
        <f>Z427</f>
        <v>88449.24008999999</v>
      </c>
      <c r="D25" s="3">
        <f>AB427</f>
        <v>69372.98688</v>
      </c>
      <c r="E25" s="3">
        <f t="shared" si="0"/>
        <v>157822.22697</v>
      </c>
      <c r="F25">
        <f>'load data'!A25</f>
        <v>11200</v>
      </c>
      <c r="G25">
        <f>'load data'!B25</f>
        <v>2</v>
      </c>
      <c r="I25" s="1">
        <f>'load data'!E25/1000000*'calc monthly loads'!$B$3</f>
        <v>283.330155</v>
      </c>
      <c r="J25" s="1">
        <f>'load data'!F25/1000000*'calc monthly loads'!$B$3</f>
        <v>288.409845</v>
      </c>
      <c r="K25" s="1">
        <f>'load data'!G25/1000000*'calc monthly loads'!$B$3</f>
        <v>284.22075</v>
      </c>
      <c r="L25" s="1">
        <f>'load data'!H25/1000000*'calc monthly loads'!$B$3</f>
        <v>267.73924500000004</v>
      </c>
      <c r="M25" s="1">
        <f>'load data'!I25/1000000*'calc monthly loads'!$B$3</f>
        <v>255.78768</v>
      </c>
      <c r="N25" s="1">
        <f>'load data'!J25/1000000*'calc monthly loads'!$B$3</f>
        <v>246.29899500000002</v>
      </c>
      <c r="O25" s="1">
        <f>'load data'!K25/1000000*'calc monthly loads'!$B$3</f>
        <v>233.940615</v>
      </c>
      <c r="P25" s="1">
        <f>'load data'!L25/1000000*'calc monthly loads'!$B$3</f>
        <v>218.65756499999998</v>
      </c>
      <c r="Q25" s="1">
        <f>'load data'!M25/1000000*'calc monthly loads'!$B$3</f>
        <v>205.34262</v>
      </c>
      <c r="R25" s="1">
        <f>'load data'!N25/1000000*'calc monthly loads'!$B$3</f>
        <v>180.922725</v>
      </c>
      <c r="S25" s="1">
        <f>'load data'!O25/1000000*'calc monthly loads'!$B$3</f>
        <v>147.53091</v>
      </c>
      <c r="T25" s="1">
        <f>'load data'!P25/1000000*'calc monthly loads'!$B$3</f>
        <v>137.4375</v>
      </c>
      <c r="U25" t="s">
        <v>12</v>
      </c>
      <c r="V25" s="3">
        <f>SUM(I25:S25)</f>
        <v>2612.1811049999997</v>
      </c>
      <c r="W25" t="s">
        <v>13</v>
      </c>
      <c r="X25" s="3">
        <f>T25</f>
        <v>137.4375</v>
      </c>
    </row>
    <row r="26" spans="1:24" ht="12.75">
      <c r="A26" t="s">
        <v>7</v>
      </c>
      <c r="B26" s="3">
        <f>MAX(I428:T489)</f>
        <v>375.387934</v>
      </c>
      <c r="C26" s="3">
        <f>Z489</f>
        <v>101447.99741399998</v>
      </c>
      <c r="D26" s="3">
        <f>AB489</f>
        <v>59033.27787799999</v>
      </c>
      <c r="E26" s="3">
        <f t="shared" si="0"/>
        <v>160481.27529199998</v>
      </c>
      <c r="F26">
        <f>'load data'!A26</f>
        <v>11300</v>
      </c>
      <c r="G26">
        <f>'load data'!B26</f>
        <v>1</v>
      </c>
      <c r="H26">
        <v>41</v>
      </c>
      <c r="I26" s="1">
        <f>'load data'!E26/1000000*'calc monthly loads'!$B$3</f>
        <v>131.94</v>
      </c>
      <c r="J26" s="1">
        <f>'load data'!F26/1000000*'calc monthly loads'!$B$3</f>
        <v>128.50956</v>
      </c>
      <c r="K26" s="1">
        <f>'load data'!G26/1000000*'calc monthly loads'!$B$3</f>
        <v>125.10110999999999</v>
      </c>
      <c r="L26" s="1">
        <f>'load data'!H26/1000000*'calc monthly loads'!$B$3</f>
        <v>126.387525</v>
      </c>
      <c r="M26" s="1">
        <f>'load data'!I26/1000000*'calc monthly loads'!$B$3</f>
        <v>141.582615</v>
      </c>
      <c r="N26" s="1">
        <f>'load data'!J26/1000000*'calc monthly loads'!$B$3</f>
        <v>176.15089500000002</v>
      </c>
      <c r="O26" s="1">
        <f>'load data'!K26/1000000*'calc monthly loads'!$B$3</f>
        <v>207.926445</v>
      </c>
      <c r="P26" s="1">
        <f>'load data'!L26/1000000*'calc monthly loads'!$B$3</f>
        <v>246.59586</v>
      </c>
      <c r="Q26" s="1">
        <f>'load data'!M26/1000000*'calc monthly loads'!$B$3</f>
        <v>291.378495</v>
      </c>
      <c r="R26" s="1">
        <f>'load data'!N26/1000000*'calc monthly loads'!$B$3</f>
        <v>288.036015</v>
      </c>
      <c r="S26" s="1">
        <f>'load data'!O26/1000000*'calc monthly loads'!$B$3</f>
        <v>296.93097</v>
      </c>
      <c r="T26" s="1">
        <f>'load data'!P26/1000000*'calc monthly loads'!$B$3</f>
        <v>299.756685</v>
      </c>
      <c r="U26" t="s">
        <v>12</v>
      </c>
      <c r="V26" s="3">
        <f>SUM(P26:T26)</f>
        <v>1422.698025</v>
      </c>
      <c r="W26" t="s">
        <v>13</v>
      </c>
      <c r="X26" s="3">
        <f>SUM(I26:O26)</f>
        <v>1037.59815</v>
      </c>
    </row>
    <row r="27" spans="1:24" ht="12.75">
      <c r="A27" t="s">
        <v>8</v>
      </c>
      <c r="B27" s="3">
        <f>MAX(I490:T549)</f>
        <v>374.3712</v>
      </c>
      <c r="C27" s="3">
        <f>Z549</f>
        <v>90040.6044</v>
      </c>
      <c r="D27" s="3">
        <f>AB549</f>
        <v>64056.9276</v>
      </c>
      <c r="E27" s="3">
        <f t="shared" si="0"/>
        <v>154097.532</v>
      </c>
      <c r="F27">
        <f>'load data'!A27</f>
        <v>11300</v>
      </c>
      <c r="G27">
        <f>'load data'!B27</f>
        <v>2</v>
      </c>
      <c r="I27" s="1">
        <f>'load data'!E27/1000000*'calc monthly loads'!$B$3</f>
        <v>294.68799</v>
      </c>
      <c r="J27" s="1">
        <f>'load data'!F27/1000000*'calc monthly loads'!$B$3</f>
        <v>292.75287000000003</v>
      </c>
      <c r="K27" s="1">
        <f>'load data'!G27/1000000*'calc monthly loads'!$B$3</f>
        <v>290.50989</v>
      </c>
      <c r="L27" s="1">
        <f>'load data'!H27/1000000*'calc monthly loads'!$B$3</f>
        <v>279.20703</v>
      </c>
      <c r="M27" s="1">
        <f>'load data'!I27/1000000*'calc monthly loads'!$B$3</f>
        <v>274.072365</v>
      </c>
      <c r="N27" s="1">
        <f>'load data'!J27/1000000*'calc monthly loads'!$B$3</f>
        <v>254.42430000000002</v>
      </c>
      <c r="O27" s="1">
        <f>'load data'!K27/1000000*'calc monthly loads'!$B$3</f>
        <v>235.52389499999998</v>
      </c>
      <c r="P27" s="1">
        <f>'load data'!L27/1000000*'calc monthly loads'!$B$3</f>
        <v>232.77514499999998</v>
      </c>
      <c r="Q27" s="1">
        <f>'load data'!M27/1000000*'calc monthly loads'!$B$3</f>
        <v>213.709815</v>
      </c>
      <c r="R27" s="1">
        <f>'load data'!N27/1000000*'calc monthly loads'!$B$3</f>
        <v>189.79569</v>
      </c>
      <c r="S27" s="1">
        <f>'load data'!O27/1000000*'calc monthly loads'!$B$3</f>
        <v>167.21196</v>
      </c>
      <c r="T27" s="1">
        <f>'load data'!P27/1000000*'calc monthly loads'!$B$3</f>
        <v>148.74036</v>
      </c>
      <c r="U27" t="s">
        <v>12</v>
      </c>
      <c r="V27" s="3">
        <f>SUM(I27:S27)</f>
        <v>2724.67095</v>
      </c>
      <c r="W27" t="s">
        <v>13</v>
      </c>
      <c r="X27" s="3">
        <f>T27</f>
        <v>148.74036</v>
      </c>
    </row>
    <row r="28" spans="1:24" ht="12.75">
      <c r="A28" t="s">
        <v>9</v>
      </c>
      <c r="B28" s="3">
        <f>MAX(I550:T611)</f>
        <v>328.23009</v>
      </c>
      <c r="C28" s="3">
        <f>Z611</f>
        <v>85416.92579699999</v>
      </c>
      <c r="D28" s="3">
        <f>AB611</f>
        <v>61106.86535399999</v>
      </c>
      <c r="E28" s="3">
        <f t="shared" si="0"/>
        <v>146523.79115099998</v>
      </c>
      <c r="F28">
        <f>'load data'!A28</f>
        <v>11400</v>
      </c>
      <c r="G28">
        <f>'load data'!B28</f>
        <v>1</v>
      </c>
      <c r="H28">
        <v>51</v>
      </c>
      <c r="I28" s="1">
        <f>'load data'!E28/1000000*'calc monthly loads'!$B$3</f>
        <v>142.64912999999999</v>
      </c>
      <c r="J28" s="1">
        <f>'load data'!F28/1000000*'calc monthly loads'!$B$3</f>
        <v>139.295655</v>
      </c>
      <c r="K28" s="1">
        <f>'load data'!G28/1000000*'calc monthly loads'!$B$3</f>
        <v>134.941635</v>
      </c>
      <c r="L28" s="1">
        <f>'load data'!H28/1000000*'calc monthly loads'!$B$3</f>
        <v>136.86576</v>
      </c>
      <c r="M28" s="1">
        <f>'load data'!I28/1000000*'calc monthly loads'!$B$3</f>
        <v>151.79697000000002</v>
      </c>
      <c r="N28" s="1">
        <f>'load data'!J28/1000000*'calc monthly loads'!$B$3</f>
        <v>187.18987499999997</v>
      </c>
      <c r="O28" s="1">
        <f>'load data'!K28/1000000*'calc monthly loads'!$B$3</f>
        <v>219.6801</v>
      </c>
      <c r="P28" s="1">
        <f>'load data'!L28/1000000*'calc monthly loads'!$B$3</f>
        <v>243.660195</v>
      </c>
      <c r="Q28" s="1">
        <f>'load data'!M28/1000000*'calc monthly loads'!$B$3</f>
        <v>275.039925</v>
      </c>
      <c r="R28" s="1">
        <f>'load data'!N28/1000000*'calc monthly loads'!$B$3</f>
        <v>318.83301</v>
      </c>
      <c r="S28" s="1">
        <f>'load data'!O28/1000000*'calc monthly loads'!$B$3</f>
        <v>330.00392999999997</v>
      </c>
      <c r="T28" s="1">
        <f>'load data'!P28/1000000*'calc monthly loads'!$B$3</f>
        <v>316.83192</v>
      </c>
      <c r="U28" t="s">
        <v>12</v>
      </c>
      <c r="V28" s="3">
        <f>SUM(P28:T28)</f>
        <v>1484.3689800000002</v>
      </c>
      <c r="W28" t="s">
        <v>13</v>
      </c>
      <c r="X28" s="3">
        <f>SUM(I28:O28)</f>
        <v>1112.4191250000001</v>
      </c>
    </row>
    <row r="29" spans="1:24" ht="12.75">
      <c r="A29" t="s">
        <v>10</v>
      </c>
      <c r="B29" s="3">
        <f>MAX(I612:T671)</f>
        <v>309.35388</v>
      </c>
      <c r="C29" s="3">
        <f>Z671</f>
        <v>71310.84597</v>
      </c>
      <c r="D29" s="3">
        <f>AB671</f>
        <v>58477.94107799999</v>
      </c>
      <c r="E29" s="3">
        <f t="shared" si="0"/>
        <v>129788.78704799998</v>
      </c>
      <c r="F29">
        <f>'load data'!A29</f>
        <v>11400</v>
      </c>
      <c r="G29">
        <f>'load data'!B29</f>
        <v>2</v>
      </c>
      <c r="I29" s="1">
        <f>'load data'!E29/1000000*'calc monthly loads'!$B$3</f>
        <v>296.941965</v>
      </c>
      <c r="J29" s="1">
        <f>'load data'!F29/1000000*'calc monthly loads'!$B$3</f>
        <v>294.369135</v>
      </c>
      <c r="K29" s="1">
        <f>'load data'!G29/1000000*'calc monthly loads'!$B$3</f>
        <v>289.641285</v>
      </c>
      <c r="L29" s="1">
        <f>'load data'!H29/1000000*'calc monthly loads'!$B$3</f>
        <v>278.580315</v>
      </c>
      <c r="M29" s="1">
        <f>'load data'!I29/1000000*'calc monthly loads'!$B$3</f>
        <v>268.01412</v>
      </c>
      <c r="N29" s="1">
        <f>'load data'!J29/1000000*'calc monthly loads'!$B$3</f>
        <v>253.621665</v>
      </c>
      <c r="O29" s="1">
        <f>'load data'!K29/1000000*'calc monthly loads'!$B$3</f>
        <v>242.538705</v>
      </c>
      <c r="P29" s="1">
        <f>'load data'!L29/1000000*'calc monthly loads'!$B$3</f>
        <v>233.86365</v>
      </c>
      <c r="Q29" s="1">
        <f>'load data'!M29/1000000*'calc monthly loads'!$B$3</f>
        <v>214.8423</v>
      </c>
      <c r="R29" s="1">
        <f>'load data'!N29/1000000*'calc monthly loads'!$B$3</f>
        <v>196.15080000000003</v>
      </c>
      <c r="S29" s="1">
        <f>'load data'!O29/1000000*'calc monthly loads'!$B$3</f>
        <v>171.818865</v>
      </c>
      <c r="T29" s="1">
        <f>'load data'!P29/1000000*'calc monthly loads'!$B$3</f>
        <v>149.66394</v>
      </c>
      <c r="U29" t="s">
        <v>12</v>
      </c>
      <c r="V29" s="3">
        <f>SUM(I29:S29)</f>
        <v>2740.382805</v>
      </c>
      <c r="W29" t="s">
        <v>13</v>
      </c>
      <c r="X29" s="3">
        <f>T29</f>
        <v>149.66394</v>
      </c>
    </row>
    <row r="30" spans="1:24" ht="12.75">
      <c r="A30" t="s">
        <v>11</v>
      </c>
      <c r="B30" s="3">
        <f>MAX(I672:T733)</f>
        <v>315.658301</v>
      </c>
      <c r="C30" s="3">
        <f>Z733</f>
        <v>76100.09616299998</v>
      </c>
      <c r="D30" s="3">
        <f>AB733</f>
        <v>63577.03976400001</v>
      </c>
      <c r="E30" s="3">
        <f t="shared" si="0"/>
        <v>139677.135927</v>
      </c>
      <c r="F30">
        <f>'load data'!A30</f>
        <v>11500</v>
      </c>
      <c r="G30">
        <f>'load data'!B30</f>
        <v>1</v>
      </c>
      <c r="H30">
        <v>61</v>
      </c>
      <c r="I30" s="1">
        <f>'load data'!E30/1000000*'calc monthly loads'!$B$3</f>
        <v>147.102105</v>
      </c>
      <c r="J30" s="1">
        <f>'load data'!F30/1000000*'calc monthly loads'!$B$3</f>
        <v>141.14281499999998</v>
      </c>
      <c r="K30" s="1">
        <f>'load data'!G30/1000000*'calc monthly loads'!$B$3</f>
        <v>139.76844</v>
      </c>
      <c r="L30" s="1">
        <f>'load data'!H30/1000000*'calc monthly loads'!$B$3</f>
        <v>140.2962</v>
      </c>
      <c r="M30" s="1">
        <f>'load data'!I30/1000000*'calc monthly loads'!$B$3</f>
        <v>144.111465</v>
      </c>
      <c r="N30" s="1">
        <f>'load data'!J30/1000000*'calc monthly loads'!$B$3</f>
        <v>165.34281</v>
      </c>
      <c r="O30" s="1">
        <f>'load data'!K30/1000000*'calc monthly loads'!$B$3</f>
        <v>219.21831</v>
      </c>
      <c r="P30" s="1">
        <f>'load data'!L30/1000000*'calc monthly loads'!$B$3</f>
        <v>202.956705</v>
      </c>
      <c r="Q30" s="1">
        <f>'load data'!M30/1000000*'calc monthly loads'!$B$3</f>
        <v>208.13535</v>
      </c>
      <c r="R30" s="1">
        <f>'load data'!N30/1000000*'calc monthly loads'!$B$3</f>
        <v>258.88827000000003</v>
      </c>
      <c r="S30" s="1">
        <f>'load data'!O30/1000000*'calc monthly loads'!$B$3</f>
        <v>240.27373500000002</v>
      </c>
      <c r="T30" s="1">
        <f>'load data'!P30/1000000*'calc monthly loads'!$B$3</f>
        <v>239.416125</v>
      </c>
      <c r="U30" t="s">
        <v>12</v>
      </c>
      <c r="V30" s="3">
        <v>0</v>
      </c>
      <c r="W30" t="s">
        <v>13</v>
      </c>
      <c r="X30" s="3">
        <f aca="true" t="shared" si="1" ref="X30:X35">SUM(I30:T30)</f>
        <v>2246.65233</v>
      </c>
    </row>
    <row r="31" spans="3:24" ht="12.75">
      <c r="C31" s="3">
        <f>SUM(C19:C30)</f>
        <v>1011463.5842269999</v>
      </c>
      <c r="D31" s="3">
        <f>SUM(D19:D30)</f>
        <v>731005.968622</v>
      </c>
      <c r="E31" s="3">
        <f>SUM(E19:E30)</f>
        <v>1742469.552849</v>
      </c>
      <c r="F31">
        <f>'load data'!A31</f>
        <v>11500</v>
      </c>
      <c r="G31">
        <f>'load data'!B31</f>
        <v>2</v>
      </c>
      <c r="I31" s="1">
        <f>'load data'!E31/1000000*'calc monthly loads'!$B$3</f>
        <v>233.79768</v>
      </c>
      <c r="J31" s="1">
        <f>'load data'!F31/1000000*'calc monthly loads'!$B$3</f>
        <v>226.82684999999998</v>
      </c>
      <c r="K31" s="1">
        <f>'load data'!G31/1000000*'calc monthly loads'!$B$3</f>
        <v>223.44039</v>
      </c>
      <c r="L31" s="1">
        <f>'load data'!H31/1000000*'calc monthly loads'!$B$3</f>
        <v>220.614675</v>
      </c>
      <c r="M31" s="1">
        <f>'load data'!I31/1000000*'calc monthly loads'!$B$3</f>
        <v>222.24193499999998</v>
      </c>
      <c r="N31" s="1">
        <f>'load data'!J31/1000000*'calc monthly loads'!$B$3</f>
        <v>214.281555</v>
      </c>
      <c r="O31" s="1">
        <f>'load data'!K31/1000000*'calc monthly loads'!$B$3</f>
        <v>206.96988000000002</v>
      </c>
      <c r="P31" s="1">
        <f>'load data'!L31/1000000*'calc monthly loads'!$B$3</f>
        <v>198.81159</v>
      </c>
      <c r="Q31" s="1">
        <f>'load data'!M31/1000000*'calc monthly loads'!$B$3</f>
        <v>184.80396</v>
      </c>
      <c r="R31" s="1">
        <f>'load data'!N31/1000000*'calc monthly loads'!$B$3</f>
        <v>168.300465</v>
      </c>
      <c r="S31" s="1">
        <f>'load data'!O31/1000000*'calc monthly loads'!$B$3</f>
        <v>150.246675</v>
      </c>
      <c r="T31" s="1">
        <f>'load data'!P31/1000000*'calc monthly loads'!$B$3</f>
        <v>138.33909</v>
      </c>
      <c r="U31" t="s">
        <v>12</v>
      </c>
      <c r="V31" s="3">
        <v>0</v>
      </c>
      <c r="W31" t="s">
        <v>13</v>
      </c>
      <c r="X31" s="3">
        <f t="shared" si="1"/>
        <v>2388.674745</v>
      </c>
    </row>
    <row r="32" spans="6:24" ht="12.75">
      <c r="F32">
        <f>'load data'!A32</f>
        <v>11600</v>
      </c>
      <c r="G32">
        <f>'load data'!B32</f>
        <v>1</v>
      </c>
      <c r="H32">
        <v>71</v>
      </c>
      <c r="I32" s="1">
        <f>'load data'!E32/1000000*'calc monthly loads'!$B$3</f>
        <v>135.19451999999998</v>
      </c>
      <c r="J32" s="1">
        <f>'load data'!F32/1000000*'calc monthly loads'!$B$3</f>
        <v>131.74209</v>
      </c>
      <c r="K32" s="1">
        <f>'load data'!G32/1000000*'calc monthly loads'!$B$3</f>
        <v>131.94</v>
      </c>
      <c r="L32" s="1">
        <f>'load data'!H32/1000000*'calc monthly loads'!$B$3</f>
        <v>128.76244499999999</v>
      </c>
      <c r="M32" s="1">
        <f>'load data'!I32/1000000*'calc monthly loads'!$B$3</f>
        <v>132.126915</v>
      </c>
      <c r="N32" s="1">
        <f>'load data'!J32/1000000*'calc monthly loads'!$B$3</f>
        <v>137.59143</v>
      </c>
      <c r="O32" s="1">
        <f>'load data'!K32/1000000*'calc monthly loads'!$B$3</f>
        <v>148.49847</v>
      </c>
      <c r="P32" s="1">
        <f>'load data'!L32/1000000*'calc monthly loads'!$B$3</f>
        <v>152.313735</v>
      </c>
      <c r="Q32" s="1">
        <f>'load data'!M32/1000000*'calc monthly loads'!$B$3</f>
        <v>155.99706</v>
      </c>
      <c r="R32" s="1">
        <f>'load data'!N32/1000000*'calc monthly loads'!$B$3</f>
        <v>163.044855</v>
      </c>
      <c r="S32" s="1">
        <f>'load data'!O32/1000000*'calc monthly loads'!$B$3</f>
        <v>186.62913</v>
      </c>
      <c r="T32" s="1">
        <f>'load data'!P32/1000000*'calc monthly loads'!$B$3</f>
        <v>192.03867</v>
      </c>
      <c r="U32" t="s">
        <v>12</v>
      </c>
      <c r="V32" s="3">
        <v>0</v>
      </c>
      <c r="W32" t="s">
        <v>13</v>
      </c>
      <c r="X32" s="3">
        <f t="shared" si="1"/>
        <v>1795.8793199999998</v>
      </c>
    </row>
    <row r="33" spans="1:24" ht="12.75">
      <c r="A33" t="str">
        <f ca="1">CELL("filename")</f>
        <v>S:\COMMON\RFP 2001 Med. Large\load data\CMP\[Medium Class Total Load (Info to Bidders).xls]calc monthly loads</v>
      </c>
      <c r="F33">
        <f>'load data'!A33</f>
        <v>11600</v>
      </c>
      <c r="G33">
        <f>'load data'!B33</f>
        <v>2</v>
      </c>
      <c r="I33" s="1">
        <f>'load data'!E33/1000000*'calc monthly loads'!$B$3</f>
        <v>195.172245</v>
      </c>
      <c r="J33" s="1">
        <f>'load data'!F33/1000000*'calc monthly loads'!$B$3</f>
        <v>191.62086</v>
      </c>
      <c r="K33" s="1">
        <f>'load data'!G33/1000000*'calc monthly loads'!$B$3</f>
        <v>182.220135</v>
      </c>
      <c r="L33" s="1">
        <f>'load data'!H33/1000000*'calc monthly loads'!$B$3</f>
        <v>183.71545500000002</v>
      </c>
      <c r="M33" s="1">
        <f>'load data'!I33/1000000*'calc monthly loads'!$B$3</f>
        <v>186.6951</v>
      </c>
      <c r="N33" s="1">
        <f>'load data'!J33/1000000*'calc monthly loads'!$B$3</f>
        <v>196.52463</v>
      </c>
      <c r="O33" s="1">
        <f>'load data'!K33/1000000*'calc monthly loads'!$B$3</f>
        <v>185.562615</v>
      </c>
      <c r="P33" s="1">
        <f>'load data'!L33/1000000*'calc monthly loads'!$B$3</f>
        <v>175.72209</v>
      </c>
      <c r="Q33" s="1">
        <f>'load data'!M33/1000000*'calc monthly loads'!$B$3</f>
        <v>168.68529</v>
      </c>
      <c r="R33" s="1">
        <f>'load data'!N33/1000000*'calc monthly loads'!$B$3</f>
        <v>161.373615</v>
      </c>
      <c r="S33" s="1">
        <f>'load data'!O33/1000000*'calc monthly loads'!$B$3</f>
        <v>152.96244000000002</v>
      </c>
      <c r="T33" s="1">
        <f>'load data'!P33/1000000*'calc monthly loads'!$B$3</f>
        <v>135.70029</v>
      </c>
      <c r="U33" t="s">
        <v>12</v>
      </c>
      <c r="V33" s="3">
        <v>0</v>
      </c>
      <c r="W33" t="s">
        <v>13</v>
      </c>
      <c r="X33" s="3">
        <f t="shared" si="1"/>
        <v>2115.954765</v>
      </c>
    </row>
    <row r="34" spans="1:24" ht="12.75">
      <c r="A34" s="6">
        <f ca="1">TODAY()</f>
        <v>37214</v>
      </c>
      <c r="F34">
        <f>'load data'!A34</f>
        <v>11700</v>
      </c>
      <c r="G34">
        <f>'load data'!B34</f>
        <v>1</v>
      </c>
      <c r="H34">
        <v>81</v>
      </c>
      <c r="I34" s="1">
        <f>'load data'!E34/1000000*'calc monthly loads'!$B$3</f>
        <v>135.39243</v>
      </c>
      <c r="J34" s="1">
        <f>'load data'!F34/1000000*'calc monthly loads'!$B$3</f>
        <v>134.3589</v>
      </c>
      <c r="K34" s="1">
        <f>'load data'!G34/1000000*'calc monthly loads'!$B$3</f>
        <v>132.632685</v>
      </c>
      <c r="L34" s="1">
        <f>'load data'!H34/1000000*'calc monthly loads'!$B$3</f>
        <v>138.02023499999999</v>
      </c>
      <c r="M34" s="1">
        <f>'load data'!I34/1000000*'calc monthly loads'!$B$3</f>
        <v>146.26648500000002</v>
      </c>
      <c r="N34" s="1">
        <f>'load data'!J34/1000000*'calc monthly loads'!$B$3</f>
        <v>168.058575</v>
      </c>
      <c r="O34" s="1">
        <f>'load data'!K34/1000000*'calc monthly loads'!$B$3</f>
        <v>196.139805</v>
      </c>
      <c r="P34" s="1">
        <f>'load data'!L34/1000000*'calc monthly loads'!$B$3</f>
        <v>224.089095</v>
      </c>
      <c r="Q34" s="1">
        <f>'load data'!M34/1000000*'calc monthly loads'!$B$3</f>
        <v>246.62884499999998</v>
      </c>
      <c r="R34" s="1">
        <f>'load data'!N34/1000000*'calc monthly loads'!$B$3</f>
        <v>259.00921500000004</v>
      </c>
      <c r="S34" s="1">
        <f>'load data'!O34/1000000*'calc monthly loads'!$B$3</f>
        <v>268.157055</v>
      </c>
      <c r="T34" s="1">
        <f>'load data'!P34/1000000*'calc monthly loads'!$B$3</f>
        <v>269.3775</v>
      </c>
      <c r="U34" t="s">
        <v>12</v>
      </c>
      <c r="V34" s="3">
        <v>0</v>
      </c>
      <c r="W34" t="s">
        <v>13</v>
      </c>
      <c r="X34" s="3">
        <f t="shared" si="1"/>
        <v>2318.130825</v>
      </c>
    </row>
    <row r="35" spans="6:24" ht="12.75">
      <c r="F35">
        <f>'load data'!A35</f>
        <v>11700</v>
      </c>
      <c r="G35">
        <f>'load data'!B35</f>
        <v>2</v>
      </c>
      <c r="I35" s="1">
        <f>'load data'!E35/1000000*'calc monthly loads'!$B$3</f>
        <v>260.99931</v>
      </c>
      <c r="J35" s="1">
        <f>'load data'!F35/1000000*'calc monthly loads'!$B$3</f>
        <v>266.331885</v>
      </c>
      <c r="K35" s="1">
        <f>'load data'!G35/1000000*'calc monthly loads'!$B$3</f>
        <v>259.383045</v>
      </c>
      <c r="L35" s="1">
        <f>'load data'!H35/1000000*'calc monthly loads'!$B$3</f>
        <v>255.58977</v>
      </c>
      <c r="M35" s="1">
        <f>'load data'!I35/1000000*'calc monthly loads'!$B$3</f>
        <v>252.57713999999999</v>
      </c>
      <c r="N35" s="1">
        <f>'load data'!J35/1000000*'calc monthly loads'!$B$3</f>
        <v>247.816305</v>
      </c>
      <c r="O35" s="1">
        <f>'load data'!K35/1000000*'calc monthly loads'!$B$3</f>
        <v>237.45901500000002</v>
      </c>
      <c r="P35" s="1">
        <f>'load data'!L35/1000000*'calc monthly loads'!$B$3</f>
        <v>220.75760999999997</v>
      </c>
      <c r="Q35" s="1">
        <f>'load data'!M35/1000000*'calc monthly loads'!$B$3</f>
        <v>208.740075</v>
      </c>
      <c r="R35" s="1">
        <f>'load data'!N35/1000000*'calc monthly loads'!$B$3</f>
        <v>187.937535</v>
      </c>
      <c r="S35" s="1">
        <f>'load data'!O35/1000000*'calc monthly loads'!$B$3</f>
        <v>166.783155</v>
      </c>
      <c r="T35" s="1">
        <f>'load data'!P35/1000000*'calc monthly loads'!$B$3</f>
        <v>151.53309000000002</v>
      </c>
      <c r="U35" t="s">
        <v>12</v>
      </c>
      <c r="V35" s="3">
        <v>0</v>
      </c>
      <c r="W35" t="s">
        <v>13</v>
      </c>
      <c r="X35" s="3">
        <f t="shared" si="1"/>
        <v>2715.907935</v>
      </c>
    </row>
    <row r="36" spans="6:24" ht="12.75">
      <c r="F36">
        <f>'load data'!A36</f>
        <v>11800</v>
      </c>
      <c r="G36">
        <f>'load data'!B36</f>
        <v>1</v>
      </c>
      <c r="H36">
        <v>21</v>
      </c>
      <c r="I36" s="1">
        <f>'load data'!E36/1000000*'calc monthly loads'!$B$3</f>
        <v>148.05867</v>
      </c>
      <c r="J36" s="1">
        <f>'load data'!F36/1000000*'calc monthly loads'!$B$3</f>
        <v>146.37643500000001</v>
      </c>
      <c r="K36" s="1">
        <f>'load data'!G36/1000000*'calc monthly loads'!$B$3</f>
        <v>139.581525</v>
      </c>
      <c r="L36" s="1">
        <f>'load data'!H36/1000000*'calc monthly loads'!$B$3</f>
        <v>144.10047</v>
      </c>
      <c r="M36" s="1">
        <f>'load data'!I36/1000000*'calc monthly loads'!$B$3</f>
        <v>156.777705</v>
      </c>
      <c r="N36" s="1">
        <f>'load data'!J36/1000000*'calc monthly loads'!$B$3</f>
        <v>183.13272</v>
      </c>
      <c r="O36" s="1">
        <f>'load data'!K36/1000000*'calc monthly loads'!$B$3</f>
        <v>217.99786500000002</v>
      </c>
      <c r="P36" s="1">
        <f>'load data'!L36/1000000*'calc monthly loads'!$B$3</f>
        <v>243.89109</v>
      </c>
      <c r="Q36" s="1">
        <f>'load data'!M36/1000000*'calc monthly loads'!$B$3</f>
        <v>297.23883</v>
      </c>
      <c r="R36" s="1">
        <f>'load data'!N36/1000000*'calc monthly loads'!$B$3</f>
        <v>288.673725</v>
      </c>
      <c r="S36" s="1">
        <f>'load data'!O36/1000000*'calc monthly loads'!$B$3</f>
        <v>301.164045</v>
      </c>
      <c r="T36" s="1">
        <f>'load data'!P36/1000000*'calc monthly loads'!$B$3</f>
        <v>291.69735000000003</v>
      </c>
      <c r="U36" t="s">
        <v>12</v>
      </c>
      <c r="V36" s="3">
        <f>SUM(P36:T36)</f>
        <v>1422.6650399999999</v>
      </c>
      <c r="W36" t="s">
        <v>13</v>
      </c>
      <c r="X36" s="3">
        <f>SUM(I36:O36)</f>
        <v>1136.02539</v>
      </c>
    </row>
    <row r="37" spans="6:24" ht="12.75">
      <c r="F37">
        <f>'load data'!A37</f>
        <v>11800</v>
      </c>
      <c r="G37">
        <f>'load data'!B37</f>
        <v>2</v>
      </c>
      <c r="I37" s="1">
        <f>'load data'!E37/1000000*'calc monthly loads'!$B$3</f>
        <v>305.63901</v>
      </c>
      <c r="J37" s="1">
        <f>'load data'!F37/1000000*'calc monthly loads'!$B$3</f>
        <v>305.57304</v>
      </c>
      <c r="K37" s="1">
        <f>'load data'!G37/1000000*'calc monthly loads'!$B$3</f>
        <v>287.420295</v>
      </c>
      <c r="L37" s="1">
        <f>'load data'!H37/1000000*'calc monthly loads'!$B$3</f>
        <v>273.324705</v>
      </c>
      <c r="M37" s="1">
        <f>'load data'!I37/1000000*'calc monthly loads'!$B$3</f>
        <v>272.676</v>
      </c>
      <c r="N37" s="1">
        <f>'load data'!J37/1000000*'calc monthly loads'!$B$3</f>
        <v>259.98777</v>
      </c>
      <c r="O37" s="1">
        <f>'load data'!K37/1000000*'calc monthly loads'!$B$3</f>
        <v>238.01976000000002</v>
      </c>
      <c r="P37" s="1">
        <f>'load data'!L37/1000000*'calc monthly loads'!$B$3</f>
        <v>221.61522</v>
      </c>
      <c r="Q37" s="1">
        <f>'load data'!M37/1000000*'calc monthly loads'!$B$3</f>
        <v>204.73789499999998</v>
      </c>
      <c r="R37" s="1">
        <f>'load data'!N37/1000000*'calc monthly loads'!$B$3</f>
        <v>183.385605</v>
      </c>
      <c r="S37" s="1">
        <f>'load data'!O37/1000000*'calc monthly loads'!$B$3</f>
        <v>158.382975</v>
      </c>
      <c r="T37" s="1">
        <f>'load data'!P37/1000000*'calc monthly loads'!$B$3</f>
        <v>145.17798</v>
      </c>
      <c r="U37" t="s">
        <v>12</v>
      </c>
      <c r="V37" s="3">
        <f>SUM(I37:S37)</f>
        <v>2710.762275</v>
      </c>
      <c r="W37" t="s">
        <v>13</v>
      </c>
      <c r="X37" s="3">
        <f>T37</f>
        <v>145.17798</v>
      </c>
    </row>
    <row r="38" spans="6:24" ht="12.75">
      <c r="F38">
        <f>'load data'!A38</f>
        <v>11900</v>
      </c>
      <c r="G38">
        <f>'load data'!B38</f>
        <v>1</v>
      </c>
      <c r="H38">
        <v>31</v>
      </c>
      <c r="I38" s="1">
        <f>'load data'!E38/1000000*'calc monthly loads'!$B$3</f>
        <v>143.59470000000002</v>
      </c>
      <c r="J38" s="1">
        <f>'load data'!F38/1000000*'calc monthly loads'!$B$3</f>
        <v>143.11092</v>
      </c>
      <c r="K38" s="1">
        <f>'load data'!G38/1000000*'calc monthly loads'!$B$3</f>
        <v>137.756355</v>
      </c>
      <c r="L38" s="1">
        <f>'load data'!H38/1000000*'calc monthly loads'!$B$3</f>
        <v>140.09829</v>
      </c>
      <c r="M38" s="1">
        <f>'load data'!I38/1000000*'calc monthly loads'!$B$3</f>
        <v>151.939905</v>
      </c>
      <c r="N38" s="1">
        <f>'load data'!J38/1000000*'calc monthly loads'!$B$3</f>
        <v>183.70446</v>
      </c>
      <c r="O38" s="1">
        <f>'load data'!K38/1000000*'calc monthly loads'!$B$3</f>
        <v>220.55970000000002</v>
      </c>
      <c r="P38" s="1">
        <f>'load data'!L38/1000000*'calc monthly loads'!$B$3</f>
        <v>270.861825</v>
      </c>
      <c r="Q38" s="1">
        <f>'load data'!M38/1000000*'calc monthly loads'!$B$3</f>
        <v>297.87654000000003</v>
      </c>
      <c r="R38" s="1">
        <f>'load data'!N38/1000000*'calc monthly loads'!$B$3</f>
        <v>301.098075</v>
      </c>
      <c r="S38" s="1">
        <f>'load data'!O38/1000000*'calc monthly loads'!$B$3</f>
        <v>307.805025</v>
      </c>
      <c r="T38" s="1">
        <f>'load data'!P38/1000000*'calc monthly loads'!$B$3</f>
        <v>308.706615</v>
      </c>
      <c r="U38" t="s">
        <v>12</v>
      </c>
      <c r="V38" s="3">
        <f>SUM(P38:T38)</f>
        <v>1486.3480800000002</v>
      </c>
      <c r="W38" t="s">
        <v>13</v>
      </c>
      <c r="X38" s="3">
        <f>SUM(I38:O38)</f>
        <v>1120.76433</v>
      </c>
    </row>
    <row r="39" spans="6:24" ht="12.75">
      <c r="F39">
        <f>'load data'!A39</f>
        <v>11900</v>
      </c>
      <c r="G39">
        <f>'load data'!B39</f>
        <v>2</v>
      </c>
      <c r="I39" s="1">
        <f>'load data'!E39/1000000*'calc monthly loads'!$B$3</f>
        <v>306.25473</v>
      </c>
      <c r="J39" s="1">
        <f>'load data'!F39/1000000*'calc monthly loads'!$B$3</f>
        <v>304.58349</v>
      </c>
      <c r="K39" s="1">
        <f>'load data'!G39/1000000*'calc monthly loads'!$B$3</f>
        <v>304.29762</v>
      </c>
      <c r="L39" s="1">
        <f>'load data'!H39/1000000*'calc monthly loads'!$B$3</f>
        <v>290.42193</v>
      </c>
      <c r="M39" s="1">
        <f>'load data'!I39/1000000*'calc monthly loads'!$B$3</f>
        <v>277.766685</v>
      </c>
      <c r="N39" s="1">
        <f>'load data'!J39/1000000*'calc monthly loads'!$B$3</f>
        <v>250.784955</v>
      </c>
      <c r="O39" s="1">
        <f>'load data'!K39/1000000*'calc monthly loads'!$B$3</f>
        <v>239.811945</v>
      </c>
      <c r="P39" s="1">
        <f>'load data'!L39/1000000*'calc monthly loads'!$B$3</f>
        <v>229.72952999999998</v>
      </c>
      <c r="Q39" s="1">
        <f>'load data'!M39/1000000*'calc monthly loads'!$B$3</f>
        <v>212.95116</v>
      </c>
      <c r="R39" s="1">
        <f>'load data'!N39/1000000*'calc monthly loads'!$B$3</f>
        <v>189.57579</v>
      </c>
      <c r="S39" s="1">
        <f>'load data'!O39/1000000*'calc monthly loads'!$B$3</f>
        <v>161.73645000000002</v>
      </c>
      <c r="T39" s="1">
        <f>'load data'!P39/1000000*'calc monthly loads'!$B$3</f>
        <v>154.512735</v>
      </c>
      <c r="U39" t="s">
        <v>12</v>
      </c>
      <c r="V39" s="3">
        <f>SUM(I39:S39)</f>
        <v>2767.914285</v>
      </c>
      <c r="W39" t="s">
        <v>13</v>
      </c>
      <c r="X39" s="3">
        <f>T39</f>
        <v>154.512735</v>
      </c>
    </row>
    <row r="40" spans="6:24" ht="12.75">
      <c r="F40">
        <f>'load data'!A40</f>
        <v>12000</v>
      </c>
      <c r="G40">
        <f>'load data'!B40</f>
        <v>1</v>
      </c>
      <c r="H40">
        <v>41</v>
      </c>
      <c r="I40" s="1">
        <f>'load data'!E40/1000000*'calc monthly loads'!$B$3</f>
        <v>149.42204999999998</v>
      </c>
      <c r="J40" s="1">
        <f>'load data'!F40/1000000*'calc monthly loads'!$B$3</f>
        <v>148.63041</v>
      </c>
      <c r="K40" s="1">
        <f>'load data'!G40/1000000*'calc monthly loads'!$B$3</f>
        <v>142.638135</v>
      </c>
      <c r="L40" s="1">
        <f>'load data'!H40/1000000*'calc monthly loads'!$B$3</f>
        <v>146.37643500000001</v>
      </c>
      <c r="M40" s="1">
        <f>'load data'!I40/1000000*'calc monthly loads'!$B$3</f>
        <v>161.56053</v>
      </c>
      <c r="N40" s="1">
        <f>'load data'!J40/1000000*'calc monthly loads'!$B$3</f>
        <v>186.002415</v>
      </c>
      <c r="O40" s="1">
        <f>'load data'!K40/1000000*'calc monthly loads'!$B$3</f>
        <v>223.297455</v>
      </c>
      <c r="P40" s="1">
        <f>'load data'!L40/1000000*'calc monthly loads'!$B$3</f>
        <v>274.08335999999997</v>
      </c>
      <c r="Q40" s="1">
        <f>'load data'!M40/1000000*'calc monthly loads'!$B$3</f>
        <v>293.00575499999997</v>
      </c>
      <c r="R40" s="1">
        <f>'load data'!N40/1000000*'calc monthly loads'!$B$3</f>
        <v>304.000755</v>
      </c>
      <c r="S40" s="1">
        <f>'load data'!O40/1000000*'calc monthly loads'!$B$3</f>
        <v>328.57458</v>
      </c>
      <c r="T40" s="1">
        <f>'load data'!P40/1000000*'calc monthly loads'!$B$3</f>
        <v>330.70761</v>
      </c>
      <c r="U40" t="s">
        <v>12</v>
      </c>
      <c r="V40" s="3">
        <f>SUM(P40:T40)</f>
        <v>1530.37206</v>
      </c>
      <c r="W40" t="s">
        <v>13</v>
      </c>
      <c r="X40" s="3">
        <f>SUM(I40:O40)</f>
        <v>1157.9274300000002</v>
      </c>
    </row>
    <row r="41" spans="6:24" ht="12.75">
      <c r="F41">
        <f>'load data'!A41</f>
        <v>12000</v>
      </c>
      <c r="G41">
        <f>'load data'!B41</f>
        <v>2</v>
      </c>
      <c r="I41" s="1">
        <f>'load data'!E41/1000000*'calc monthly loads'!$B$3</f>
        <v>302.09862</v>
      </c>
      <c r="J41" s="1">
        <f>'load data'!F41/1000000*'calc monthly loads'!$B$3</f>
        <v>309.58621500000004</v>
      </c>
      <c r="K41" s="1">
        <f>'load data'!G41/1000000*'calc monthly loads'!$B$3</f>
        <v>298.53623999999996</v>
      </c>
      <c r="L41" s="1">
        <f>'load data'!H41/1000000*'calc monthly loads'!$B$3</f>
        <v>286.48572</v>
      </c>
      <c r="M41" s="1">
        <f>'load data'!I41/1000000*'calc monthly loads'!$B$3</f>
        <v>272.676</v>
      </c>
      <c r="N41" s="1">
        <f>'load data'!J41/1000000*'calc monthly loads'!$B$3</f>
        <v>255.41385</v>
      </c>
      <c r="O41" s="1">
        <f>'load data'!K41/1000000*'calc monthly loads'!$B$3</f>
        <v>236.50245</v>
      </c>
      <c r="P41" s="1">
        <f>'load data'!L41/1000000*'calc monthly loads'!$B$3</f>
        <v>227.651475</v>
      </c>
      <c r="Q41" s="1">
        <f>'load data'!M41/1000000*'calc monthly loads'!$B$3</f>
        <v>214.083645</v>
      </c>
      <c r="R41" s="1">
        <f>'load data'!N41/1000000*'calc monthly loads'!$B$3</f>
        <v>193.30309499999998</v>
      </c>
      <c r="S41" s="1">
        <f>'load data'!O41/1000000*'calc monthly loads'!$B$3</f>
        <v>171.54399</v>
      </c>
      <c r="T41" s="1">
        <f>'load data'!P41/1000000*'calc monthly loads'!$B$3</f>
        <v>155.084475</v>
      </c>
      <c r="U41" t="s">
        <v>12</v>
      </c>
      <c r="V41" s="3">
        <f>SUM(I41:S41)</f>
        <v>2767.8813</v>
      </c>
      <c r="W41" t="s">
        <v>13</v>
      </c>
      <c r="X41" s="3">
        <f>T41</f>
        <v>155.084475</v>
      </c>
    </row>
    <row r="42" spans="6:24" ht="12.75">
      <c r="F42">
        <f>'load data'!A42</f>
        <v>12100</v>
      </c>
      <c r="G42">
        <f>'load data'!B42</f>
        <v>1</v>
      </c>
      <c r="H42">
        <v>51</v>
      </c>
      <c r="I42" s="1">
        <f>'load data'!E42/1000000*'calc monthly loads'!$B$3</f>
        <v>149.389065</v>
      </c>
      <c r="J42" s="1">
        <f>'load data'!F42/1000000*'calc monthly loads'!$B$3</f>
        <v>147.146085</v>
      </c>
      <c r="K42" s="1">
        <f>'load data'!G42/1000000*'calc monthly loads'!$B$3</f>
        <v>144.18843</v>
      </c>
      <c r="L42" s="1">
        <f>'load data'!H42/1000000*'calc monthly loads'!$B$3</f>
        <v>144.49629</v>
      </c>
      <c r="M42" s="1">
        <f>'load data'!I42/1000000*'calc monthly loads'!$B$3</f>
        <v>154.96353000000002</v>
      </c>
      <c r="N42" s="1">
        <f>'load data'!J42/1000000*'calc monthly loads'!$B$3</f>
        <v>182.35207499999999</v>
      </c>
      <c r="O42" s="1">
        <f>'load data'!K42/1000000*'calc monthly loads'!$B$3</f>
        <v>216.678465</v>
      </c>
      <c r="P42" s="1">
        <f>'load data'!L42/1000000*'calc monthly loads'!$B$3</f>
        <v>250.01530499999998</v>
      </c>
      <c r="Q42" s="1">
        <f>'load data'!M42/1000000*'calc monthly loads'!$B$3</f>
        <v>277.414845</v>
      </c>
      <c r="R42" s="1">
        <f>'load data'!N42/1000000*'calc monthly loads'!$B$3</f>
        <v>294.62202</v>
      </c>
      <c r="S42" s="1">
        <f>'load data'!O42/1000000*'calc monthly loads'!$B$3</f>
        <v>310.34487</v>
      </c>
      <c r="T42" s="1">
        <f>'load data'!P42/1000000*'calc monthly loads'!$B$3</f>
        <v>314.006205</v>
      </c>
      <c r="U42" t="s">
        <v>12</v>
      </c>
      <c r="V42" s="3">
        <f>SUM(P42:T42)</f>
        <v>1446.403245</v>
      </c>
      <c r="W42" t="s">
        <v>13</v>
      </c>
      <c r="X42" s="3">
        <f>SUM(I42:O42)</f>
        <v>1139.2139399999999</v>
      </c>
    </row>
    <row r="43" spans="6:24" ht="12.75">
      <c r="F43">
        <f>'load data'!A43</f>
        <v>12100</v>
      </c>
      <c r="G43">
        <f>'load data'!B43</f>
        <v>2</v>
      </c>
      <c r="I43" s="1">
        <f>'load data'!E43/1000000*'calc monthly loads'!$B$3</f>
        <v>294.20421</v>
      </c>
      <c r="J43" s="1">
        <f>'load data'!F43/1000000*'calc monthly loads'!$B$3</f>
        <v>290.39994</v>
      </c>
      <c r="K43" s="1">
        <f>'load data'!G43/1000000*'calc monthly loads'!$B$3</f>
        <v>283.418115</v>
      </c>
      <c r="L43" s="1">
        <f>'load data'!H43/1000000*'calc monthly loads'!$B$3</f>
        <v>268.9377</v>
      </c>
      <c r="M43" s="1">
        <f>'load data'!I43/1000000*'calc monthly loads'!$B$3</f>
        <v>269.24556</v>
      </c>
      <c r="N43" s="1">
        <f>'load data'!J43/1000000*'calc monthly loads'!$B$3</f>
        <v>251.98341000000002</v>
      </c>
      <c r="O43" s="1">
        <f>'load data'!K43/1000000*'calc monthly loads'!$B$3</f>
        <v>232.65420000000003</v>
      </c>
      <c r="P43" s="1">
        <f>'load data'!L43/1000000*'calc monthly loads'!$B$3</f>
        <v>226.29909</v>
      </c>
      <c r="Q43" s="1">
        <f>'load data'!M43/1000000*'calc monthly loads'!$B$3</f>
        <v>208.806045</v>
      </c>
      <c r="R43" s="1">
        <f>'load data'!N43/1000000*'calc monthly loads'!$B$3</f>
        <v>188.663205</v>
      </c>
      <c r="S43" s="1">
        <f>'load data'!O43/1000000*'calc monthly loads'!$B$3</f>
        <v>166.06848</v>
      </c>
      <c r="T43" s="1">
        <f>'load data'!P43/1000000*'calc monthly loads'!$B$3</f>
        <v>148.685385</v>
      </c>
      <c r="U43" t="s">
        <v>12</v>
      </c>
      <c r="V43" s="3">
        <f>SUM(I43:S43)</f>
        <v>2680.6799549999996</v>
      </c>
      <c r="W43" t="s">
        <v>13</v>
      </c>
      <c r="X43" s="3">
        <f>T43</f>
        <v>148.685385</v>
      </c>
    </row>
    <row r="44" spans="6:24" ht="12.75">
      <c r="F44">
        <f>'load data'!A44</f>
        <v>12200</v>
      </c>
      <c r="G44">
        <f>'load data'!B44</f>
        <v>1</v>
      </c>
      <c r="H44">
        <v>61</v>
      </c>
      <c r="I44" s="1">
        <f>'load data'!E44/1000000*'calc monthly loads'!$B$3</f>
        <v>144.397335</v>
      </c>
      <c r="J44" s="1">
        <f>'load data'!F44/1000000*'calc monthly loads'!$B$3</f>
        <v>137.83332000000001</v>
      </c>
      <c r="K44" s="1">
        <f>'load data'!G44/1000000*'calc monthly loads'!$B$3</f>
        <v>139.52655</v>
      </c>
      <c r="L44" s="1">
        <f>'load data'!H44/1000000*'calc monthly loads'!$B$3</f>
        <v>143.22087</v>
      </c>
      <c r="M44" s="1">
        <f>'load data'!I44/1000000*'calc monthly loads'!$B$3</f>
        <v>144.573255</v>
      </c>
      <c r="N44" s="1">
        <f>'load data'!J44/1000000*'calc monthly loads'!$B$3</f>
        <v>166.00251</v>
      </c>
      <c r="O44" s="1">
        <f>'load data'!K44/1000000*'calc monthly loads'!$B$3</f>
        <v>190.21349999999998</v>
      </c>
      <c r="P44" s="1">
        <f>'load data'!L44/1000000*'calc monthly loads'!$B$3</f>
        <v>196.821495</v>
      </c>
      <c r="Q44" s="1">
        <f>'load data'!M44/1000000*'calc monthly loads'!$B$3</f>
        <v>222.38487</v>
      </c>
      <c r="R44" s="1">
        <f>'load data'!N44/1000000*'calc monthly loads'!$B$3</f>
        <v>247.26655499999998</v>
      </c>
      <c r="S44" s="1">
        <f>'load data'!O44/1000000*'calc monthly loads'!$B$3</f>
        <v>240.02085</v>
      </c>
      <c r="T44" s="1">
        <f>'load data'!P44/1000000*'calc monthly loads'!$B$3</f>
        <v>248.497995</v>
      </c>
      <c r="U44" t="s">
        <v>12</v>
      </c>
      <c r="V44" s="3">
        <v>0</v>
      </c>
      <c r="W44" t="s">
        <v>13</v>
      </c>
      <c r="X44" s="3">
        <f>SUM(I44:T44)</f>
        <v>2220.759105</v>
      </c>
    </row>
    <row r="45" spans="6:24" ht="12.75">
      <c r="F45">
        <f>'load data'!A45</f>
        <v>12200</v>
      </c>
      <c r="G45">
        <f>'load data'!B45</f>
        <v>2</v>
      </c>
      <c r="I45" s="1">
        <f>'load data'!E45/1000000*'calc monthly loads'!$B$3</f>
        <v>254.215395</v>
      </c>
      <c r="J45" s="1">
        <f>'load data'!F45/1000000*'calc monthly loads'!$B$3</f>
        <v>249.01476000000002</v>
      </c>
      <c r="K45" s="1">
        <f>'load data'!G45/1000000*'calc monthly loads'!$B$3</f>
        <v>239.218215</v>
      </c>
      <c r="L45" s="1">
        <f>'load data'!H45/1000000*'calc monthly loads'!$B$3</f>
        <v>232.093455</v>
      </c>
      <c r="M45" s="1">
        <f>'load data'!I45/1000000*'calc monthly loads'!$B$3</f>
        <v>228.377145</v>
      </c>
      <c r="N45" s="1">
        <f>'load data'!J45/1000000*'calc monthly loads'!$B$3</f>
        <v>218.93243999999999</v>
      </c>
      <c r="O45" s="1">
        <f>'load data'!K45/1000000*'calc monthly loads'!$B$3</f>
        <v>212.29146</v>
      </c>
      <c r="P45" s="1">
        <f>'load data'!L45/1000000*'calc monthly loads'!$B$3</f>
        <v>204.43003499999998</v>
      </c>
      <c r="Q45" s="1">
        <f>'load data'!M45/1000000*'calc monthly loads'!$B$3</f>
        <v>193.325085</v>
      </c>
      <c r="R45" s="1">
        <f>'load data'!N45/1000000*'calc monthly loads'!$B$3</f>
        <v>174.303735</v>
      </c>
      <c r="S45" s="1">
        <f>'load data'!O45/1000000*'calc monthly loads'!$B$3</f>
        <v>160.37307</v>
      </c>
      <c r="T45" s="1">
        <f>'load data'!P45/1000000*'calc monthly loads'!$B$3</f>
        <v>153.33627</v>
      </c>
      <c r="U45" t="s">
        <v>12</v>
      </c>
      <c r="V45" s="3">
        <v>0</v>
      </c>
      <c r="W45" t="s">
        <v>13</v>
      </c>
      <c r="X45" s="3">
        <f>SUM(I45:T45)</f>
        <v>2519.9110650000002</v>
      </c>
    </row>
    <row r="46" spans="6:24" ht="12.75">
      <c r="F46">
        <f>'load data'!A46</f>
        <v>12300</v>
      </c>
      <c r="G46">
        <f>'load data'!B46</f>
        <v>1</v>
      </c>
      <c r="H46">
        <v>71</v>
      </c>
      <c r="I46" s="1">
        <f>'load data'!E46/1000000*'calc monthly loads'!$B$3</f>
        <v>148.85031</v>
      </c>
      <c r="J46" s="1">
        <f>'load data'!F46/1000000*'calc monthly loads'!$B$3</f>
        <v>146.222505</v>
      </c>
      <c r="K46" s="1">
        <f>'load data'!G46/1000000*'calc monthly loads'!$B$3</f>
        <v>143.52873</v>
      </c>
      <c r="L46" s="1">
        <f>'load data'!H46/1000000*'calc monthly loads'!$B$3</f>
        <v>144.78216</v>
      </c>
      <c r="M46" s="1">
        <f>'load data'!I46/1000000*'calc monthly loads'!$B$3</f>
        <v>147.937725</v>
      </c>
      <c r="N46" s="1">
        <f>'load data'!J46/1000000*'calc monthly loads'!$B$3</f>
        <v>153.919005</v>
      </c>
      <c r="O46" s="1">
        <f>'load data'!K46/1000000*'calc monthly loads'!$B$3</f>
        <v>167.18997000000002</v>
      </c>
      <c r="P46" s="1">
        <f>'load data'!L46/1000000*'calc monthly loads'!$B$3</f>
        <v>164.210325</v>
      </c>
      <c r="Q46" s="1">
        <f>'load data'!M46/1000000*'calc monthly loads'!$B$3</f>
        <v>172.35762</v>
      </c>
      <c r="R46" s="1">
        <f>'load data'!N46/1000000*'calc monthly loads'!$B$3</f>
        <v>173.85294</v>
      </c>
      <c r="S46" s="1">
        <f>'load data'!O46/1000000*'calc monthly loads'!$B$3</f>
        <v>194.72145</v>
      </c>
      <c r="T46" s="1">
        <f>'load data'!P46/1000000*'calc monthly loads'!$B$3</f>
        <v>206.56306500000002</v>
      </c>
      <c r="U46" t="s">
        <v>12</v>
      </c>
      <c r="V46" s="3">
        <v>0</v>
      </c>
      <c r="W46" t="s">
        <v>13</v>
      </c>
      <c r="X46" s="3">
        <f>SUM(I46:T46)</f>
        <v>1964.1358050000001</v>
      </c>
    </row>
    <row r="47" spans="6:24" ht="12.75">
      <c r="F47">
        <f>'load data'!A47</f>
        <v>12300</v>
      </c>
      <c r="G47">
        <f>'load data'!B47</f>
        <v>2</v>
      </c>
      <c r="I47" s="1">
        <f>'load data'!E47/1000000*'calc monthly loads'!$B$3</f>
        <v>208.784055</v>
      </c>
      <c r="J47" s="1">
        <f>'load data'!F47/1000000*'calc monthly loads'!$B$3</f>
        <v>211.96161</v>
      </c>
      <c r="K47" s="1">
        <f>'load data'!G47/1000000*'calc monthly loads'!$B$3</f>
        <v>209.091915</v>
      </c>
      <c r="L47" s="1">
        <f>'load data'!H47/1000000*'calc monthly loads'!$B$3</f>
        <v>197.78905500000002</v>
      </c>
      <c r="M47" s="1">
        <f>'load data'!I47/1000000*'calc monthly loads'!$B$3</f>
        <v>204.298095</v>
      </c>
      <c r="N47" s="1">
        <f>'load data'!J47/1000000*'calc monthly loads'!$B$3</f>
        <v>190.488375</v>
      </c>
      <c r="O47" s="1">
        <f>'load data'!K47/1000000*'calc monthly loads'!$B$3</f>
        <v>179.79023999999998</v>
      </c>
      <c r="P47" s="1">
        <f>'load data'!L47/1000000*'calc monthly loads'!$B$3</f>
        <v>165.87057000000001</v>
      </c>
      <c r="Q47" s="1">
        <f>'load data'!M47/1000000*'calc monthly loads'!$B$3</f>
        <v>160.9668</v>
      </c>
      <c r="R47" s="1">
        <f>'load data'!N47/1000000*'calc monthly loads'!$B$3</f>
        <v>152.80851</v>
      </c>
      <c r="S47" s="1">
        <f>'load data'!O47/1000000*'calc monthly loads'!$B$3</f>
        <v>144.76017000000002</v>
      </c>
      <c r="T47" s="1">
        <f>'load data'!P47/1000000*'calc monthly loads'!$B$3</f>
        <v>140.373165</v>
      </c>
      <c r="U47" t="s">
        <v>12</v>
      </c>
      <c r="V47" s="3">
        <v>0</v>
      </c>
      <c r="W47" t="s">
        <v>13</v>
      </c>
      <c r="X47" s="3">
        <f>SUM(I47:T47)</f>
        <v>2166.9825600000004</v>
      </c>
    </row>
    <row r="48" spans="6:24" ht="12.75">
      <c r="F48">
        <f>'load data'!A48</f>
        <v>12400</v>
      </c>
      <c r="G48">
        <f>'load data'!B48</f>
        <v>1</v>
      </c>
      <c r="H48">
        <v>11</v>
      </c>
      <c r="I48" s="1">
        <f>'load data'!E48/1000000*'calc monthly loads'!$B$3</f>
        <v>139.26267</v>
      </c>
      <c r="J48" s="1">
        <f>'load data'!F48/1000000*'calc monthly loads'!$B$3</f>
        <v>137.91028500000002</v>
      </c>
      <c r="K48" s="1">
        <f>'load data'!G48/1000000*'calc monthly loads'!$B$3</f>
        <v>137.514465</v>
      </c>
      <c r="L48" s="1">
        <f>'load data'!H48/1000000*'calc monthly loads'!$B$3</f>
        <v>138.086205</v>
      </c>
      <c r="M48" s="1">
        <f>'load data'!I48/1000000*'calc monthly loads'!$B$3</f>
        <v>152.17079999999999</v>
      </c>
      <c r="N48" s="1">
        <f>'load data'!J48/1000000*'calc monthly loads'!$B$3</f>
        <v>178.31691</v>
      </c>
      <c r="O48" s="1">
        <f>'load data'!K48/1000000*'calc monthly loads'!$B$3</f>
        <v>220.96651500000002</v>
      </c>
      <c r="P48" s="1">
        <f>'load data'!L48/1000000*'calc monthly loads'!$B$3</f>
        <v>278.11852500000003</v>
      </c>
      <c r="Q48" s="1">
        <f>'load data'!M48/1000000*'calc monthly loads'!$B$3</f>
        <v>289.23447</v>
      </c>
      <c r="R48" s="1">
        <f>'load data'!N48/1000000*'calc monthly loads'!$B$3</f>
        <v>326.320605</v>
      </c>
      <c r="S48" s="1">
        <f>'load data'!O48/1000000*'calc monthly loads'!$B$3</f>
        <v>339.184755</v>
      </c>
      <c r="T48" s="1">
        <f>'load data'!P48/1000000*'calc monthly loads'!$B$3</f>
        <v>325.528965</v>
      </c>
      <c r="U48" t="s">
        <v>12</v>
      </c>
      <c r="V48" s="3">
        <f>SUM(P48:T48)</f>
        <v>1558.3873199999998</v>
      </c>
      <c r="W48" t="s">
        <v>13</v>
      </c>
      <c r="X48" s="3">
        <f>SUM(I48:O48)</f>
        <v>1104.22785</v>
      </c>
    </row>
    <row r="49" spans="6:24" ht="12.75">
      <c r="F49">
        <f>'load data'!A49</f>
        <v>12400</v>
      </c>
      <c r="G49">
        <f>'load data'!B49</f>
        <v>2</v>
      </c>
      <c r="I49" s="1">
        <f>'load data'!E49/1000000*'calc monthly loads'!$B$3</f>
        <v>310.54278</v>
      </c>
      <c r="J49" s="1">
        <f>'load data'!F49/1000000*'calc monthly loads'!$B$3</f>
        <v>313.40148</v>
      </c>
      <c r="K49" s="1">
        <f>'load data'!G49/1000000*'calc monthly loads'!$B$3</f>
        <v>309.43228500000004</v>
      </c>
      <c r="L49" s="1">
        <f>'load data'!H49/1000000*'calc monthly loads'!$B$3</f>
        <v>296.480175</v>
      </c>
      <c r="M49" s="1">
        <f>'load data'!I49/1000000*'calc monthly loads'!$B$3</f>
        <v>285.34224</v>
      </c>
      <c r="N49" s="1">
        <f>'load data'!J49/1000000*'calc monthly loads'!$B$3</f>
        <v>268.9377</v>
      </c>
      <c r="O49" s="1">
        <f>'load data'!K49/1000000*'calc monthly loads'!$B$3</f>
        <v>238.18468500000003</v>
      </c>
      <c r="P49" s="1">
        <f>'load data'!L49/1000000*'calc monthly loads'!$B$3</f>
        <v>216.018765</v>
      </c>
      <c r="Q49" s="1">
        <f>'load data'!M49/1000000*'calc monthly loads'!$B$3</f>
        <v>200.669745</v>
      </c>
      <c r="R49" s="1">
        <f>'load data'!N49/1000000*'calc monthly loads'!$B$3</f>
        <v>179.8782</v>
      </c>
      <c r="S49" s="1">
        <f>'load data'!O49/1000000*'calc monthly loads'!$B$3</f>
        <v>153.53418000000002</v>
      </c>
      <c r="T49" s="1">
        <f>'load data'!P49/1000000*'calc monthly loads'!$B$3</f>
        <v>143.13291</v>
      </c>
      <c r="U49" t="s">
        <v>12</v>
      </c>
      <c r="V49" s="3">
        <f>SUM(I49:S49)</f>
        <v>2772.422235</v>
      </c>
      <c r="W49" t="s">
        <v>13</v>
      </c>
      <c r="X49" s="3">
        <f>T49</f>
        <v>143.13291</v>
      </c>
    </row>
    <row r="50" spans="6:24" ht="12.75">
      <c r="F50">
        <f>'load data'!A50</f>
        <v>12500</v>
      </c>
      <c r="G50">
        <f>'load data'!B50</f>
        <v>1</v>
      </c>
      <c r="H50">
        <v>21</v>
      </c>
      <c r="I50" s="1">
        <f>'load data'!E50/1000000*'calc monthly loads'!$B$3</f>
        <v>139.669485</v>
      </c>
      <c r="J50" s="1">
        <f>'load data'!F50/1000000*'calc monthly loads'!$B$3</f>
        <v>138.27312</v>
      </c>
      <c r="K50" s="1">
        <f>'load data'!G50/1000000*'calc monthly loads'!$B$3</f>
        <v>136.261035</v>
      </c>
      <c r="L50" s="1">
        <f>'load data'!H50/1000000*'calc monthly loads'!$B$3</f>
        <v>137.23959</v>
      </c>
      <c r="M50" s="1">
        <f>'load data'!I50/1000000*'calc monthly loads'!$B$3</f>
        <v>148.34454</v>
      </c>
      <c r="N50" s="1">
        <f>'load data'!J50/1000000*'calc monthly loads'!$B$3</f>
        <v>171.73090499999998</v>
      </c>
      <c r="O50" s="1">
        <f>'load data'!K50/1000000*'calc monthly loads'!$B$3</f>
        <v>205.199685</v>
      </c>
      <c r="P50" s="1">
        <f>'load data'!L50/1000000*'calc monthly loads'!$B$3</f>
        <v>246.74979</v>
      </c>
      <c r="Q50" s="1">
        <f>'load data'!M50/1000000*'calc monthly loads'!$B$3</f>
        <v>287.49726000000004</v>
      </c>
      <c r="R50" s="1">
        <f>'load data'!N50/1000000*'calc monthly loads'!$B$3</f>
        <v>314.03919</v>
      </c>
      <c r="S50" s="1">
        <f>'load data'!O50/1000000*'calc monthly loads'!$B$3</f>
        <v>329.575125</v>
      </c>
      <c r="T50" s="1">
        <f>'load data'!P50/1000000*'calc monthly loads'!$B$3</f>
        <v>305.8809</v>
      </c>
      <c r="U50" t="s">
        <v>12</v>
      </c>
      <c r="V50" s="3">
        <f>SUM(P50:T50)</f>
        <v>1483.7422650000003</v>
      </c>
      <c r="W50" t="s">
        <v>13</v>
      </c>
      <c r="X50" s="3">
        <f>SUM(I50:O50)</f>
        <v>1076.7183599999998</v>
      </c>
    </row>
    <row r="51" spans="6:24" ht="12.75">
      <c r="F51">
        <f>'load data'!A51</f>
        <v>12500</v>
      </c>
      <c r="G51">
        <f>'load data'!B51</f>
        <v>2</v>
      </c>
      <c r="I51" s="1">
        <f>'load data'!E51/1000000*'calc monthly loads'!$B$3</f>
        <v>287.640195</v>
      </c>
      <c r="J51" s="1">
        <f>'load data'!F51/1000000*'calc monthly loads'!$B$3</f>
        <v>266.507805</v>
      </c>
      <c r="K51" s="1">
        <f>'load data'!G51/1000000*'calc monthly loads'!$B$3</f>
        <v>236.645385</v>
      </c>
      <c r="L51" s="1">
        <f>'load data'!H51/1000000*'calc monthly loads'!$B$3</f>
        <v>212.09355000000002</v>
      </c>
      <c r="M51" s="1">
        <f>'load data'!I51/1000000*'calc monthly loads'!$B$3</f>
        <v>200.02104</v>
      </c>
      <c r="N51" s="1">
        <f>'load data'!J51/1000000*'calc monthly loads'!$B$3</f>
        <v>188.16843</v>
      </c>
      <c r="O51" s="1">
        <f>'load data'!K51/1000000*'calc monthly loads'!$B$3</f>
        <v>176.414775</v>
      </c>
      <c r="P51" s="1">
        <f>'load data'!L51/1000000*'calc monthly loads'!$B$3</f>
        <v>161.91236999999998</v>
      </c>
      <c r="Q51" s="1">
        <f>'load data'!M51/1000000*'calc monthly loads'!$B$3</f>
        <v>150.840405</v>
      </c>
      <c r="R51" s="1">
        <f>'load data'!N51/1000000*'calc monthly loads'!$B$3</f>
        <v>140.483115</v>
      </c>
      <c r="S51" s="1">
        <f>'load data'!O51/1000000*'calc monthly loads'!$B$3</f>
        <v>131.94</v>
      </c>
      <c r="T51" s="1">
        <f>'load data'!P51/1000000*'calc monthly loads'!$B$3</f>
        <v>131.379255</v>
      </c>
      <c r="U51" t="s">
        <v>12</v>
      </c>
      <c r="V51" s="3">
        <f>SUM(I51:S51)</f>
        <v>2152.66707</v>
      </c>
      <c r="W51" t="s">
        <v>13</v>
      </c>
      <c r="X51" s="3">
        <f>T51</f>
        <v>131.379255</v>
      </c>
    </row>
    <row r="52" spans="6:24" ht="12.75">
      <c r="F52">
        <f>'load data'!A52</f>
        <v>12600</v>
      </c>
      <c r="G52">
        <f>'load data'!B52</f>
        <v>1</v>
      </c>
      <c r="H52">
        <v>31</v>
      </c>
      <c r="I52" s="1">
        <f>'load data'!E52/1000000*'calc monthly loads'!$B$3</f>
        <v>133.98507</v>
      </c>
      <c r="J52" s="1">
        <f>'load data'!F52/1000000*'calc monthly loads'!$B$3</f>
        <v>134.413875</v>
      </c>
      <c r="K52" s="1">
        <f>'load data'!G52/1000000*'calc monthly loads'!$B$3</f>
        <v>128.01478500000002</v>
      </c>
      <c r="L52" s="1">
        <f>'load data'!H52/1000000*'calc monthly loads'!$B$3</f>
        <v>126.60742499999999</v>
      </c>
      <c r="M52" s="1">
        <f>'load data'!I52/1000000*'calc monthly loads'!$B$3</f>
        <v>135.931185</v>
      </c>
      <c r="N52" s="1">
        <f>'load data'!J52/1000000*'calc monthly loads'!$B$3</f>
        <v>157.38243</v>
      </c>
      <c r="O52" s="1">
        <f>'load data'!K52/1000000*'calc monthly loads'!$B$3</f>
        <v>187.167885</v>
      </c>
      <c r="P52" s="1">
        <f>'load data'!L52/1000000*'calc monthly loads'!$B$3</f>
        <v>219.976965</v>
      </c>
      <c r="Q52" s="1">
        <f>'load data'!M52/1000000*'calc monthly loads'!$B$3</f>
        <v>247.42048499999999</v>
      </c>
      <c r="R52" s="1">
        <f>'load data'!N52/1000000*'calc monthly loads'!$B$3</f>
        <v>282.384585</v>
      </c>
      <c r="S52" s="1">
        <f>'load data'!O52/1000000*'calc monthly loads'!$B$3</f>
        <v>316.48008</v>
      </c>
      <c r="T52" s="1">
        <f>'load data'!P52/1000000*'calc monthly loads'!$B$3</f>
        <v>285.36423</v>
      </c>
      <c r="U52" t="s">
        <v>12</v>
      </c>
      <c r="V52" s="3">
        <f>SUM(P52:T52)</f>
        <v>1351.6263450000001</v>
      </c>
      <c r="W52" t="s">
        <v>13</v>
      </c>
      <c r="X52" s="3">
        <f>SUM(I52:O52)</f>
        <v>1003.502655</v>
      </c>
    </row>
    <row r="53" spans="6:24" ht="12.75">
      <c r="F53">
        <f>'load data'!A53</f>
        <v>12600</v>
      </c>
      <c r="G53">
        <f>'load data'!B53</f>
        <v>2</v>
      </c>
      <c r="I53" s="1">
        <f>'load data'!E53/1000000*'calc monthly loads'!$B$3</f>
        <v>276.01848</v>
      </c>
      <c r="J53" s="1">
        <f>'load data'!F53/1000000*'calc monthly loads'!$B$3</f>
        <v>285.36423</v>
      </c>
      <c r="K53" s="1">
        <f>'load data'!G53/1000000*'calc monthly loads'!$B$3</f>
        <v>276.06246</v>
      </c>
      <c r="L53" s="1">
        <f>'load data'!H53/1000000*'calc monthly loads'!$B$3</f>
        <v>271.807395</v>
      </c>
      <c r="M53" s="1">
        <f>'load data'!I53/1000000*'calc monthly loads'!$B$3</f>
        <v>259.844835</v>
      </c>
      <c r="N53" s="1">
        <f>'load data'!J53/1000000*'calc monthly loads'!$B$3</f>
        <v>251.3457</v>
      </c>
      <c r="O53" s="1">
        <f>'load data'!K53/1000000*'calc monthly loads'!$B$3</f>
        <v>232.52226</v>
      </c>
      <c r="P53" s="1">
        <f>'load data'!L53/1000000*'calc monthly loads'!$B$3</f>
        <v>216.018765</v>
      </c>
      <c r="Q53" s="1">
        <f>'load data'!M53/1000000*'calc monthly loads'!$B$3</f>
        <v>195.88691999999998</v>
      </c>
      <c r="R53" s="1">
        <f>'load data'!N53/1000000*'calc monthly loads'!$B$3</f>
        <v>173.99587499999998</v>
      </c>
      <c r="S53" s="1">
        <f>'load data'!O53/1000000*'calc monthly loads'!$B$3</f>
        <v>157.393425</v>
      </c>
      <c r="T53" s="1">
        <f>'load data'!P53/1000000*'calc monthly loads'!$B$3</f>
        <v>145.39788</v>
      </c>
      <c r="U53" t="s">
        <v>12</v>
      </c>
      <c r="V53" s="3">
        <f>SUM(I53:S53)</f>
        <v>2596.260345</v>
      </c>
      <c r="W53" t="s">
        <v>13</v>
      </c>
      <c r="X53" s="3">
        <f>T53</f>
        <v>145.39788</v>
      </c>
    </row>
    <row r="54" spans="6:24" ht="12.75">
      <c r="F54">
        <f>'load data'!A54</f>
        <v>12700</v>
      </c>
      <c r="G54">
        <f>'load data'!B54</f>
        <v>1</v>
      </c>
      <c r="H54">
        <v>41</v>
      </c>
      <c r="I54" s="1">
        <f>'load data'!E54/1000000*'calc monthly loads'!$B$3</f>
        <v>141.538635</v>
      </c>
      <c r="J54" s="1">
        <f>'load data'!F54/1000000*'calc monthly loads'!$B$3</f>
        <v>139.845405</v>
      </c>
      <c r="K54" s="1">
        <f>'load data'!G54/1000000*'calc monthly loads'!$B$3</f>
        <v>135.11755499999998</v>
      </c>
      <c r="L54" s="1">
        <f>'load data'!H54/1000000*'calc monthly loads'!$B$3</f>
        <v>130.653585</v>
      </c>
      <c r="M54" s="1">
        <f>'load data'!I54/1000000*'calc monthly loads'!$B$3</f>
        <v>143.57271</v>
      </c>
      <c r="N54" s="1">
        <f>'load data'!J54/1000000*'calc monthly loads'!$B$3</f>
        <v>171.41205</v>
      </c>
      <c r="O54" s="1">
        <f>'load data'!K54/1000000*'calc monthly loads'!$B$3</f>
        <v>204.605955</v>
      </c>
      <c r="P54" s="1">
        <f>'load data'!L54/1000000*'calc monthly loads'!$B$3</f>
        <v>237.88781999999998</v>
      </c>
      <c r="Q54" s="1">
        <f>'load data'!M54/1000000*'calc monthly loads'!$B$3</f>
        <v>277.05201</v>
      </c>
      <c r="R54" s="1">
        <f>'load data'!N54/1000000*'calc monthly loads'!$B$3</f>
        <v>295.21575</v>
      </c>
      <c r="S54" s="1">
        <f>'load data'!O54/1000000*'calc monthly loads'!$B$3</f>
        <v>309.79512</v>
      </c>
      <c r="T54" s="1">
        <f>'load data'!P54/1000000*'calc monthly loads'!$B$3</f>
        <v>312.071085</v>
      </c>
      <c r="U54" t="s">
        <v>12</v>
      </c>
      <c r="V54" s="3">
        <f>SUM(P54:T54)</f>
        <v>1432.0217850000001</v>
      </c>
      <c r="W54" t="s">
        <v>13</v>
      </c>
      <c r="X54" s="3">
        <f>SUM(I54:O54)</f>
        <v>1066.745895</v>
      </c>
    </row>
    <row r="55" spans="6:24" ht="12.75">
      <c r="F55">
        <f>'load data'!A55</f>
        <v>12700</v>
      </c>
      <c r="G55">
        <f>'load data'!B55</f>
        <v>2</v>
      </c>
      <c r="I55" s="1">
        <f>'load data'!E55/1000000*'calc monthly loads'!$B$3</f>
        <v>302.16459</v>
      </c>
      <c r="J55" s="1">
        <f>'load data'!F55/1000000*'calc monthly loads'!$B$3</f>
        <v>306.001845</v>
      </c>
      <c r="K55" s="1">
        <f>'load data'!G55/1000000*'calc monthly loads'!$B$3</f>
        <v>306.661545</v>
      </c>
      <c r="L55" s="1">
        <f>'load data'!H55/1000000*'calc monthly loads'!$B$3</f>
        <v>290.81775</v>
      </c>
      <c r="M55" s="1">
        <f>'load data'!I55/1000000*'calc monthly loads'!$B$3</f>
        <v>280.3725</v>
      </c>
      <c r="N55" s="1">
        <f>'load data'!J55/1000000*'calc monthly loads'!$B$3</f>
        <v>262.087815</v>
      </c>
      <c r="O55" s="1">
        <f>'load data'!K55/1000000*'calc monthly loads'!$B$3</f>
        <v>236.095635</v>
      </c>
      <c r="P55" s="1">
        <f>'load data'!L55/1000000*'calc monthly loads'!$B$3</f>
        <v>227.70645</v>
      </c>
      <c r="Q55" s="1">
        <f>'load data'!M55/1000000*'calc monthly loads'!$B$3</f>
        <v>214.039665</v>
      </c>
      <c r="R55" s="1">
        <f>'load data'!N55/1000000*'calc monthly loads'!$B$3</f>
        <v>184.990875</v>
      </c>
      <c r="S55" s="1">
        <f>'load data'!O55/1000000*'calc monthly loads'!$B$3</f>
        <v>162.74799</v>
      </c>
      <c r="T55" s="1">
        <f>'load data'!P55/1000000*'calc monthly loads'!$B$3</f>
        <v>148.56444</v>
      </c>
      <c r="U55" t="s">
        <v>12</v>
      </c>
      <c r="V55" s="3">
        <f>SUM(I55:S55)</f>
        <v>2773.68666</v>
      </c>
      <c r="W55" t="s">
        <v>13</v>
      </c>
      <c r="X55" s="3">
        <f>T55</f>
        <v>148.56444</v>
      </c>
    </row>
    <row r="56" spans="6:24" ht="12.75">
      <c r="F56">
        <f>'load data'!A56</f>
        <v>12800</v>
      </c>
      <c r="G56">
        <f>'load data'!B56</f>
        <v>1</v>
      </c>
      <c r="H56">
        <v>51</v>
      </c>
      <c r="I56" s="1">
        <f>'load data'!E56/1000000*'calc monthly loads'!$B$3</f>
        <v>145.276935</v>
      </c>
      <c r="J56" s="1">
        <f>'load data'!F56/1000000*'calc monthly loads'!$B$3</f>
        <v>145.452855</v>
      </c>
      <c r="K56" s="1">
        <f>'load data'!G56/1000000*'calc monthly loads'!$B$3</f>
        <v>139.41660000000002</v>
      </c>
      <c r="L56" s="1">
        <f>'load data'!H56/1000000*'calc monthly loads'!$B$3</f>
        <v>139.41660000000002</v>
      </c>
      <c r="M56" s="1">
        <f>'load data'!I56/1000000*'calc monthly loads'!$B$3</f>
        <v>150.34563</v>
      </c>
      <c r="N56" s="1">
        <f>'load data'!J56/1000000*'calc monthly loads'!$B$3</f>
        <v>172.588515</v>
      </c>
      <c r="O56" s="1">
        <f>'load data'!K56/1000000*'calc monthly loads'!$B$3</f>
        <v>213.0831</v>
      </c>
      <c r="P56" s="1">
        <f>'load data'!L56/1000000*'calc monthly loads'!$B$3</f>
        <v>242.83557000000002</v>
      </c>
      <c r="Q56" s="1">
        <f>'load data'!M56/1000000*'calc monthly loads'!$B$3</f>
        <v>278.50334999999995</v>
      </c>
      <c r="R56" s="1">
        <f>'load data'!N56/1000000*'calc monthly loads'!$B$3</f>
        <v>301.647825</v>
      </c>
      <c r="S56" s="1">
        <f>'load data'!O56/1000000*'calc monthly loads'!$B$3</f>
        <v>340.93296000000004</v>
      </c>
      <c r="T56" s="1">
        <f>'load data'!P56/1000000*'calc monthly loads'!$B$3</f>
        <v>332.29089</v>
      </c>
      <c r="U56" t="s">
        <v>12</v>
      </c>
      <c r="V56" s="3">
        <f>SUM(P56:T56)</f>
        <v>1496.210595</v>
      </c>
      <c r="W56" t="s">
        <v>13</v>
      </c>
      <c r="X56" s="3">
        <f>SUM(I56:O56)</f>
        <v>1105.5802350000001</v>
      </c>
    </row>
    <row r="57" spans="6:24" ht="12.75">
      <c r="F57">
        <f>'load data'!A57</f>
        <v>12800</v>
      </c>
      <c r="G57">
        <f>'load data'!B57</f>
        <v>2</v>
      </c>
      <c r="I57" s="1">
        <f>'load data'!E57/1000000*'calc monthly loads'!$B$3</f>
        <v>301.07608500000003</v>
      </c>
      <c r="J57" s="1">
        <f>'load data'!F57/1000000*'calc monthly loads'!$B$3</f>
        <v>311.631285</v>
      </c>
      <c r="K57" s="1">
        <f>'load data'!G57/1000000*'calc monthly loads'!$B$3</f>
        <v>300.62529</v>
      </c>
      <c r="L57" s="1">
        <f>'load data'!H57/1000000*'calc monthly loads'!$B$3</f>
        <v>290.498895</v>
      </c>
      <c r="M57" s="1">
        <f>'load data'!I57/1000000*'calc monthly loads'!$B$3</f>
        <v>277.09599</v>
      </c>
      <c r="N57" s="1">
        <f>'load data'!J57/1000000*'calc monthly loads'!$B$3</f>
        <v>254.42430000000002</v>
      </c>
      <c r="O57" s="1">
        <f>'load data'!K57/1000000*'calc monthly loads'!$B$3</f>
        <v>232.18141500000002</v>
      </c>
      <c r="P57" s="1">
        <f>'load data'!L57/1000000*'calc monthly loads'!$B$3</f>
        <v>223.84720499999997</v>
      </c>
      <c r="Q57" s="1">
        <f>'load data'!M57/1000000*'calc monthly loads'!$B$3</f>
        <v>202.692825</v>
      </c>
      <c r="R57" s="1">
        <f>'load data'!N57/1000000*'calc monthly loads'!$B$3</f>
        <v>174.93045</v>
      </c>
      <c r="S57" s="1">
        <f>'load data'!O57/1000000*'calc monthly loads'!$B$3</f>
        <v>154.5897</v>
      </c>
      <c r="T57" s="1">
        <f>'load data'!P57/1000000*'calc monthly loads'!$B$3</f>
        <v>142.15435499999998</v>
      </c>
      <c r="U57" t="s">
        <v>12</v>
      </c>
      <c r="V57" s="3">
        <f>SUM(I57:S57)</f>
        <v>2723.59344</v>
      </c>
      <c r="W57" t="s">
        <v>13</v>
      </c>
      <c r="X57" s="3">
        <f>T57</f>
        <v>142.15435499999998</v>
      </c>
    </row>
    <row r="58" spans="6:24" ht="12.75">
      <c r="F58">
        <f>'load data'!A58</f>
        <v>12900</v>
      </c>
      <c r="G58">
        <f>'load data'!B58</f>
        <v>1</v>
      </c>
      <c r="H58">
        <v>61</v>
      </c>
      <c r="I58" s="1">
        <f>'load data'!E58/1000000*'calc monthly loads'!$B$3</f>
        <v>135.08457</v>
      </c>
      <c r="J58" s="1">
        <f>'load data'!F58/1000000*'calc monthly loads'!$B$3</f>
        <v>133.072485</v>
      </c>
      <c r="K58" s="1">
        <f>'load data'!G58/1000000*'calc monthly loads'!$B$3</f>
        <v>132.962535</v>
      </c>
      <c r="L58" s="1">
        <f>'load data'!H58/1000000*'calc monthly loads'!$B$3</f>
        <v>133.83114</v>
      </c>
      <c r="M58" s="1">
        <f>'load data'!I58/1000000*'calc monthly loads'!$B$3</f>
        <v>135.711285</v>
      </c>
      <c r="N58" s="1">
        <f>'load data'!J58/1000000*'calc monthly loads'!$B$3</f>
        <v>155.084475</v>
      </c>
      <c r="O58" s="1">
        <f>'load data'!K58/1000000*'calc monthly loads'!$B$3</f>
        <v>173.52309</v>
      </c>
      <c r="P58" s="1">
        <f>'load data'!L58/1000000*'calc monthly loads'!$B$3</f>
        <v>185.85948</v>
      </c>
      <c r="Q58" s="1">
        <f>'load data'!M58/1000000*'calc monthly loads'!$B$3</f>
        <v>216.788415</v>
      </c>
      <c r="R58" s="1">
        <f>'load data'!N58/1000000*'calc monthly loads'!$B$3</f>
        <v>242.85756</v>
      </c>
      <c r="S58" s="1">
        <f>'load data'!O58/1000000*'calc monthly loads'!$B$3</f>
        <v>257.78877</v>
      </c>
      <c r="T58" s="1">
        <f>'load data'!P58/1000000*'calc monthly loads'!$B$3</f>
        <v>255.974595</v>
      </c>
      <c r="U58" t="s">
        <v>12</v>
      </c>
      <c r="V58" s="3">
        <v>0</v>
      </c>
      <c r="W58" t="s">
        <v>13</v>
      </c>
      <c r="X58" s="3">
        <f>SUM(I58:T58)</f>
        <v>2158.5384</v>
      </c>
    </row>
    <row r="59" spans="6:24" ht="12.75">
      <c r="F59">
        <f>'load data'!A59</f>
        <v>12900</v>
      </c>
      <c r="G59">
        <f>'load data'!B59</f>
        <v>2</v>
      </c>
      <c r="I59" s="1">
        <f>'load data'!E59/1000000*'calc monthly loads'!$B$3</f>
        <v>245.859195</v>
      </c>
      <c r="J59" s="1">
        <f>'load data'!F59/1000000*'calc monthly loads'!$B$3</f>
        <v>230.488185</v>
      </c>
      <c r="K59" s="1">
        <f>'load data'!G59/1000000*'calc monthly loads'!$B$3</f>
        <v>221.01049500000002</v>
      </c>
      <c r="L59" s="1">
        <f>'load data'!H59/1000000*'calc monthly loads'!$B$3</f>
        <v>223.34143500000002</v>
      </c>
      <c r="M59" s="1">
        <f>'load data'!I59/1000000*'calc monthly loads'!$B$3</f>
        <v>226.178145</v>
      </c>
      <c r="N59" s="1">
        <f>'load data'!J59/1000000*'calc monthly loads'!$B$3</f>
        <v>215.13916500000002</v>
      </c>
      <c r="O59" s="1">
        <f>'load data'!K59/1000000*'calc monthly loads'!$B$3</f>
        <v>207.794505</v>
      </c>
      <c r="P59" s="1">
        <f>'load data'!L59/1000000*'calc monthly loads'!$B$3</f>
        <v>200.26293</v>
      </c>
      <c r="Q59" s="1">
        <f>'load data'!M59/1000000*'calc monthly loads'!$B$3</f>
        <v>189.410865</v>
      </c>
      <c r="R59" s="1">
        <f>'load data'!N59/1000000*'calc monthly loads'!$B$3</f>
        <v>161.549535</v>
      </c>
      <c r="S59" s="1">
        <f>'load data'!O59/1000000*'calc monthly loads'!$B$3</f>
        <v>146.772255</v>
      </c>
      <c r="T59" s="1">
        <f>'load data'!P59/1000000*'calc monthly loads'!$B$3</f>
        <v>139.361625</v>
      </c>
      <c r="U59" t="s">
        <v>12</v>
      </c>
      <c r="V59" s="3">
        <v>0</v>
      </c>
      <c r="W59" t="s">
        <v>13</v>
      </c>
      <c r="X59" s="3">
        <f>SUM(I59:T59)</f>
        <v>2407.1683350000003</v>
      </c>
    </row>
    <row r="60" spans="6:24" ht="12.75">
      <c r="F60">
        <f>'load data'!A60</f>
        <v>13000</v>
      </c>
      <c r="G60">
        <f>'load data'!B60</f>
        <v>1</v>
      </c>
      <c r="H60">
        <v>71</v>
      </c>
      <c r="I60" s="1">
        <f>'load data'!E60/1000000*'calc monthly loads'!$B$3</f>
        <v>136.88774999999998</v>
      </c>
      <c r="J60" s="1">
        <f>'load data'!F60/1000000*'calc monthly loads'!$B$3</f>
        <v>131.39025</v>
      </c>
      <c r="K60" s="1">
        <f>'load data'!G60/1000000*'calc monthly loads'!$B$3</f>
        <v>128.81742</v>
      </c>
      <c r="L60" s="1">
        <f>'load data'!H60/1000000*'calc monthly loads'!$B$3</f>
        <v>128.674485</v>
      </c>
      <c r="M60" s="1">
        <f>'load data'!I60/1000000*'calc monthly loads'!$B$3</f>
        <v>128.81742</v>
      </c>
      <c r="N60" s="1">
        <f>'load data'!J60/1000000*'calc monthly loads'!$B$3</f>
        <v>135.34844999999999</v>
      </c>
      <c r="O60" s="1">
        <f>'load data'!K60/1000000*'calc monthly loads'!$B$3</f>
        <v>144.0345</v>
      </c>
      <c r="P60" s="1">
        <f>'load data'!L60/1000000*'calc monthly loads'!$B$3</f>
        <v>144.045495</v>
      </c>
      <c r="Q60" s="1">
        <f>'load data'!M60/1000000*'calc monthly loads'!$B$3</f>
        <v>159.95526</v>
      </c>
      <c r="R60" s="1">
        <f>'load data'!N60/1000000*'calc monthly loads'!$B$3</f>
        <v>184.28719500000003</v>
      </c>
      <c r="S60" s="1">
        <f>'load data'!O60/1000000*'calc monthly loads'!$B$3</f>
        <v>205.265655</v>
      </c>
      <c r="T60" s="1">
        <f>'load data'!P60/1000000*'calc monthly loads'!$B$3</f>
        <v>209.179875</v>
      </c>
      <c r="U60" t="s">
        <v>12</v>
      </c>
      <c r="V60" s="3">
        <v>0</v>
      </c>
      <c r="W60" t="s">
        <v>13</v>
      </c>
      <c r="X60" s="3">
        <f>SUM(I60:T60)</f>
        <v>1836.703755</v>
      </c>
    </row>
    <row r="61" spans="6:24" ht="12.75">
      <c r="F61">
        <f>'load data'!A61</f>
        <v>13000</v>
      </c>
      <c r="G61">
        <f>'load data'!B61</f>
        <v>2</v>
      </c>
      <c r="I61" s="1">
        <f>'load data'!E61/1000000*'calc monthly loads'!$B$3</f>
        <v>204.869835</v>
      </c>
      <c r="J61" s="1">
        <f>'load data'!F61/1000000*'calc monthly loads'!$B$3</f>
        <v>191.66484</v>
      </c>
      <c r="K61" s="1">
        <f>'load data'!G61/1000000*'calc monthly loads'!$B$3</f>
        <v>183.11073</v>
      </c>
      <c r="L61" s="1">
        <f>'load data'!H61/1000000*'calc monthly loads'!$B$3</f>
        <v>191.99469</v>
      </c>
      <c r="M61" s="1">
        <f>'load data'!I61/1000000*'calc monthly loads'!$B$3</f>
        <v>196.83249</v>
      </c>
      <c r="N61" s="1">
        <f>'load data'!J61/1000000*'calc monthly loads'!$B$3</f>
        <v>184.18824</v>
      </c>
      <c r="O61" s="1">
        <f>'load data'!K61/1000000*'calc monthly loads'!$B$3</f>
        <v>170.983245</v>
      </c>
      <c r="P61" s="1">
        <f>'load data'!L61/1000000*'calc monthly loads'!$B$3</f>
        <v>152.30274</v>
      </c>
      <c r="Q61" s="1">
        <f>'load data'!M61/1000000*'calc monthly loads'!$B$3</f>
        <v>147.13509</v>
      </c>
      <c r="R61" s="1">
        <f>'load data'!N61/1000000*'calc monthly loads'!$B$3</f>
        <v>138.55899</v>
      </c>
      <c r="S61" s="1">
        <f>'load data'!O61/1000000*'calc monthly loads'!$B$3</f>
        <v>132.060945</v>
      </c>
      <c r="T61" s="1">
        <f>'load data'!P61/1000000*'calc monthly loads'!$B$3</f>
        <v>127.750905</v>
      </c>
      <c r="U61" t="s">
        <v>12</v>
      </c>
      <c r="V61" s="3">
        <v>0</v>
      </c>
      <c r="W61" t="s">
        <v>13</v>
      </c>
      <c r="X61" s="3">
        <f>SUM(I61:T61)</f>
        <v>2021.45274</v>
      </c>
    </row>
    <row r="62" spans="2:25" ht="12.75">
      <c r="B62" s="2"/>
      <c r="C62" s="2"/>
      <c r="D62" s="2"/>
      <c r="E62" s="2"/>
      <c r="F62">
        <f>'load data'!A62</f>
        <v>13100</v>
      </c>
      <c r="G62">
        <f>'load data'!B62</f>
        <v>1</v>
      </c>
      <c r="H62">
        <v>11</v>
      </c>
      <c r="I62" s="1">
        <f>'load data'!E62/1000000*'calc monthly loads'!$B$3</f>
        <v>125.83777500000001</v>
      </c>
      <c r="J62" s="1">
        <f>'load data'!F62/1000000*'calc monthly loads'!$B$3</f>
        <v>125.70583500000001</v>
      </c>
      <c r="K62" s="1">
        <f>'load data'!G62/1000000*'calc monthly loads'!$B$3</f>
        <v>124.57334999999999</v>
      </c>
      <c r="L62" s="1">
        <f>'load data'!H62/1000000*'calc monthly loads'!$B$3</f>
        <v>126.01369500000001</v>
      </c>
      <c r="M62" s="1">
        <f>'load data'!I62/1000000*'calc monthly loads'!$B$3</f>
        <v>142.53918</v>
      </c>
      <c r="N62" s="1">
        <f>'load data'!J62/1000000*'calc monthly loads'!$B$3</f>
        <v>165.463755</v>
      </c>
      <c r="O62" s="1">
        <f>'load data'!K62/1000000*'calc monthly loads'!$B$3</f>
        <v>189.124995</v>
      </c>
      <c r="P62" s="1">
        <f>'load data'!L62/1000000*'calc monthly loads'!$B$3</f>
        <v>221.76915</v>
      </c>
      <c r="Q62" s="1">
        <f>'load data'!M62/1000000*'calc monthly loads'!$B$3</f>
        <v>241.31825999999998</v>
      </c>
      <c r="R62" s="1">
        <f>'load data'!N62/1000000*'calc monthly loads'!$B$3</f>
        <v>264.242835</v>
      </c>
      <c r="S62" s="1">
        <f>'load data'!O62/1000000*'calc monthly loads'!$B$3</f>
        <v>274.52316</v>
      </c>
      <c r="T62" s="1">
        <f>'load data'!P62/1000000*'calc monthly loads'!$B$3</f>
        <v>272.54406</v>
      </c>
      <c r="U62" t="s">
        <v>12</v>
      </c>
      <c r="V62" s="3">
        <f>SUM(P62:T62)</f>
        <v>1274.397465</v>
      </c>
      <c r="W62" t="s">
        <v>13</v>
      </c>
      <c r="X62" s="3">
        <f>SUM(I62:O62)</f>
        <v>999.258585</v>
      </c>
      <c r="Y62" t="s">
        <v>0</v>
      </c>
    </row>
    <row r="63" spans="2:28" ht="12.75">
      <c r="B63" s="2"/>
      <c r="C63" s="2"/>
      <c r="D63" s="2"/>
      <c r="E63" s="2"/>
      <c r="F63">
        <f>'load data'!A63</f>
        <v>13100</v>
      </c>
      <c r="G63">
        <f>'load data'!B63</f>
        <v>2</v>
      </c>
      <c r="I63" s="1">
        <f>'load data'!E63/1000000*'calc monthly loads'!$B$3</f>
        <v>281.09817</v>
      </c>
      <c r="J63" s="1">
        <f>'load data'!F63/1000000*'calc monthly loads'!$B$3</f>
        <v>286.79358</v>
      </c>
      <c r="K63" s="1">
        <f>'load data'!G63/1000000*'calc monthly loads'!$B$3</f>
        <v>266.56278000000003</v>
      </c>
      <c r="L63" s="1">
        <f>'load data'!H63/1000000*'calc monthly loads'!$B$3</f>
        <v>255.424845</v>
      </c>
      <c r="M63" s="1">
        <f>'load data'!I63/1000000*'calc monthly loads'!$B$3</f>
        <v>246.54088499999997</v>
      </c>
      <c r="N63" s="1">
        <f>'load data'!J63/1000000*'calc monthly loads'!$B$3</f>
        <v>235.39195500000002</v>
      </c>
      <c r="O63" s="1">
        <f>'load data'!K63/1000000*'calc monthly loads'!$B$3</f>
        <v>218.899455</v>
      </c>
      <c r="P63" s="1">
        <f>'load data'!L63/1000000*'calc monthly loads'!$B$3</f>
        <v>204.81485999999998</v>
      </c>
      <c r="Q63" s="1">
        <f>'load data'!M63/1000000*'calc monthly loads'!$B$3</f>
        <v>195.13926</v>
      </c>
      <c r="R63" s="1">
        <f>'load data'!N63/1000000*'calc monthly loads'!$B$3</f>
        <v>172.42359000000002</v>
      </c>
      <c r="S63" s="1">
        <f>'load data'!O63/1000000*'calc monthly loads'!$B$3</f>
        <v>147.99269999999999</v>
      </c>
      <c r="T63" s="1">
        <f>'load data'!P63/1000000*'calc monthly loads'!$B$3</f>
        <v>135.623325</v>
      </c>
      <c r="U63" t="s">
        <v>12</v>
      </c>
      <c r="V63" s="3">
        <f>SUM(I63:S63)</f>
        <v>2511.0820799999997</v>
      </c>
      <c r="W63" t="s">
        <v>13</v>
      </c>
      <c r="X63" s="3">
        <f>T63</f>
        <v>135.623325</v>
      </c>
      <c r="Y63" t="s">
        <v>12</v>
      </c>
      <c r="Z63" s="3">
        <f>SUM(V2:V63)</f>
        <v>81253.19293500001</v>
      </c>
      <c r="AA63" t="s">
        <v>13</v>
      </c>
      <c r="AB63" s="3">
        <f>SUM(X2:X63)</f>
        <v>70203.89962499999</v>
      </c>
    </row>
    <row r="64" spans="2:24" ht="12.75">
      <c r="B64" s="5"/>
      <c r="C64" s="5"/>
      <c r="D64" s="5"/>
      <c r="E64" s="5"/>
      <c r="F64">
        <f>'load data'!A64</f>
        <v>20100</v>
      </c>
      <c r="G64">
        <f>'load data'!B64</f>
        <v>1</v>
      </c>
      <c r="H64">
        <v>21</v>
      </c>
      <c r="I64" s="1">
        <f>'load data'!E64/1000000*'calc monthly loads'!$B$4</f>
        <v>134.373456</v>
      </c>
      <c r="J64" s="1">
        <f>'load data'!F64/1000000*'calc monthly loads'!$B$4</f>
        <v>134.076267</v>
      </c>
      <c r="K64" s="1">
        <f>'load data'!G64/1000000*'calc monthly loads'!$B$4</f>
        <v>126.89970299999999</v>
      </c>
      <c r="L64" s="1">
        <f>'load data'!H64/1000000*'calc monthly loads'!$B$4</f>
        <v>128.45168999999999</v>
      </c>
      <c r="M64" s="1">
        <f>'load data'!I64/1000000*'calc monthly loads'!$B$4</f>
        <v>141.682104</v>
      </c>
      <c r="N64" s="1">
        <f>'load data'!J64/1000000*'calc monthly loads'!$B$4</f>
        <v>167.92279200000002</v>
      </c>
      <c r="O64" s="1">
        <f>'load data'!K64/1000000*'calc monthly loads'!$B$4</f>
        <v>202.726926</v>
      </c>
      <c r="P64" s="1">
        <f>'load data'!L64/1000000*'calc monthly loads'!$B$4</f>
        <v>228.076047</v>
      </c>
      <c r="Q64" s="1">
        <f>'load data'!M64/1000000*'calc monthly loads'!$B$4</f>
        <v>295.92319499999996</v>
      </c>
      <c r="R64" s="1">
        <f>'load data'!N64/1000000*'calc monthly loads'!$B$4</f>
        <v>283.606362</v>
      </c>
      <c r="S64" s="1">
        <f>'load data'!O64/1000000*'calc monthly loads'!$B$4</f>
        <v>316.979586</v>
      </c>
      <c r="T64" s="1">
        <f>'load data'!P64/1000000*'calc monthly loads'!$B$4</f>
        <v>326.544669</v>
      </c>
      <c r="U64" t="s">
        <v>12</v>
      </c>
      <c r="V64" s="3">
        <f>SUM(P64:T64)</f>
        <v>1451.1298590000001</v>
      </c>
      <c r="W64" t="s">
        <v>13</v>
      </c>
      <c r="X64" s="3">
        <f>SUM(I64:O64)</f>
        <v>1036.132938</v>
      </c>
    </row>
    <row r="65" spans="3:24" ht="12.75">
      <c r="C65" s="16"/>
      <c r="D65" s="16"/>
      <c r="E65" s="16"/>
      <c r="F65">
        <f>'load data'!A65</f>
        <v>20100</v>
      </c>
      <c r="G65">
        <f>'load data'!B65</f>
        <v>2</v>
      </c>
      <c r="I65" s="1">
        <f>'load data'!E65/1000000*'calc monthly loads'!$B$4</f>
        <v>301.679856</v>
      </c>
      <c r="J65" s="1">
        <f>'load data'!F65/1000000*'calc monthly loads'!$B$4</f>
        <v>330.19899300000003</v>
      </c>
      <c r="K65" s="1">
        <f>'load data'!G65/1000000*'calc monthly loads'!$B$4</f>
        <v>305.532306</v>
      </c>
      <c r="L65" s="1">
        <f>'load data'!H65/1000000*'calc monthly loads'!$B$4</f>
        <v>279.30262500000003</v>
      </c>
      <c r="M65" s="1">
        <f>'load data'!I65/1000000*'calc monthly loads'!$B$4</f>
        <v>265.169637</v>
      </c>
      <c r="N65" s="1">
        <f>'load data'!J65/1000000*'calc monthly loads'!$B$4</f>
        <v>250.51932</v>
      </c>
      <c r="O65" s="1">
        <f>'load data'!K65/1000000*'calc monthly loads'!$B$4</f>
        <v>231.64231500000002</v>
      </c>
      <c r="P65" s="1">
        <f>'load data'!L65/1000000*'calc monthly loads'!$B$4</f>
        <v>216.958977</v>
      </c>
      <c r="Q65" s="1">
        <f>'load data'!M65/1000000*'calc monthly loads'!$B$4</f>
        <v>199.633959</v>
      </c>
      <c r="R65" s="1">
        <f>'load data'!N65/1000000*'calc monthly loads'!$B$4</f>
        <v>170.92770299999998</v>
      </c>
      <c r="S65" s="1">
        <f>'load data'!O65/1000000*'calc monthly loads'!$B$4</f>
        <v>149.232906</v>
      </c>
      <c r="T65" s="1">
        <f>'load data'!P65/1000000*'calc monthly loads'!$B$4</f>
        <v>136.233639</v>
      </c>
      <c r="U65" t="s">
        <v>12</v>
      </c>
      <c r="V65" s="3">
        <f>SUM(I65:S65)</f>
        <v>2700.7985969999995</v>
      </c>
      <c r="W65" t="s">
        <v>13</v>
      </c>
      <c r="X65" s="3">
        <f>T65</f>
        <v>136.233639</v>
      </c>
    </row>
    <row r="66" spans="3:24" ht="12.75">
      <c r="C66" s="16"/>
      <c r="D66" s="16"/>
      <c r="E66" s="16"/>
      <c r="F66">
        <f>'load data'!A66</f>
        <v>20200</v>
      </c>
      <c r="G66">
        <f>'load data'!B66</f>
        <v>1</v>
      </c>
      <c r="H66">
        <v>31</v>
      </c>
      <c r="I66" s="1">
        <f>'load data'!E66/1000000*'calc monthly loads'!$B$4</f>
        <v>133.50390299999998</v>
      </c>
      <c r="J66" s="1">
        <f>'load data'!F66/1000000*'calc monthly loads'!$B$4</f>
        <v>134.39547000000002</v>
      </c>
      <c r="K66" s="1">
        <f>'load data'!G66/1000000*'calc monthly loads'!$B$4</f>
        <v>130.686111</v>
      </c>
      <c r="L66" s="1">
        <f>'load data'!H66/1000000*'calc monthly loads'!$B$4</f>
        <v>130.829202</v>
      </c>
      <c r="M66" s="1">
        <f>'load data'!I66/1000000*'calc monthly loads'!$B$4</f>
        <v>142.177419</v>
      </c>
      <c r="N66" s="1">
        <f>'load data'!J66/1000000*'calc monthly loads'!$B$4</f>
        <v>169.83801</v>
      </c>
      <c r="O66" s="1">
        <f>'load data'!K66/1000000*'calc monthly loads'!$B$4</f>
        <v>198.01593</v>
      </c>
      <c r="P66" s="1">
        <f>'load data'!L66/1000000*'calc monthly loads'!$B$4</f>
        <v>232.864092</v>
      </c>
      <c r="Q66" s="1">
        <f>'load data'!M66/1000000*'calc monthly loads'!$B$4</f>
        <v>278.455086</v>
      </c>
      <c r="R66" s="1">
        <f>'load data'!N66/1000000*'calc monthly loads'!$B$4</f>
        <v>313.424325</v>
      </c>
      <c r="S66" s="1">
        <f>'load data'!O66/1000000*'calc monthly loads'!$B$4</f>
        <v>329.230377</v>
      </c>
      <c r="T66" s="1">
        <f>'load data'!P66/1000000*'calc monthly loads'!$B$4</f>
        <v>353.236644</v>
      </c>
      <c r="U66" t="s">
        <v>12</v>
      </c>
      <c r="V66" s="3">
        <f>SUM(P66:T66)</f>
        <v>1507.210524</v>
      </c>
      <c r="W66" t="s">
        <v>13</v>
      </c>
      <c r="X66" s="3">
        <f>SUM(I66:O66)</f>
        <v>1039.446045</v>
      </c>
    </row>
    <row r="67" spans="3:24" ht="12.75">
      <c r="C67" s="16"/>
      <c r="D67" s="16"/>
      <c r="E67" s="16"/>
      <c r="F67">
        <f>'load data'!A67</f>
        <v>20200</v>
      </c>
      <c r="G67">
        <f>'load data'!B67</f>
        <v>2</v>
      </c>
      <c r="I67" s="1">
        <f>'load data'!E67/1000000*'calc monthly loads'!$B$4</f>
        <v>309.263679</v>
      </c>
      <c r="J67" s="1">
        <f>'load data'!F67/1000000*'calc monthly loads'!$B$4</f>
        <v>313.501374</v>
      </c>
      <c r="K67" s="1">
        <f>'load data'!G67/1000000*'calc monthly loads'!$B$4</f>
        <v>314.866242</v>
      </c>
      <c r="L67" s="1">
        <f>'load data'!H67/1000000*'calc monthly loads'!$B$4</f>
        <v>292.13678699999997</v>
      </c>
      <c r="M67" s="1">
        <f>'load data'!I67/1000000*'calc monthly loads'!$B$4</f>
        <v>276.925113</v>
      </c>
      <c r="N67" s="1">
        <f>'load data'!J67/1000000*'calc monthly loads'!$B$4</f>
        <v>261.405243</v>
      </c>
      <c r="O67" s="1">
        <f>'load data'!K67/1000000*'calc monthly loads'!$B$4</f>
        <v>247.998717</v>
      </c>
      <c r="P67" s="1">
        <f>'load data'!L67/1000000*'calc monthly loads'!$B$4</f>
        <v>229.903209</v>
      </c>
      <c r="Q67" s="1">
        <f>'load data'!M67/1000000*'calc monthly loads'!$B$4</f>
        <v>214.130178</v>
      </c>
      <c r="R67" s="1">
        <f>'load data'!N67/1000000*'calc monthly loads'!$B$4</f>
        <v>181.571472</v>
      </c>
      <c r="S67" s="1">
        <f>'load data'!O67/1000000*'calc monthly loads'!$B$4</f>
        <v>155.74904999999998</v>
      </c>
      <c r="T67" s="1">
        <f>'load data'!P67/1000000*'calc monthly loads'!$B$4</f>
        <v>145.270386</v>
      </c>
      <c r="U67" t="s">
        <v>12</v>
      </c>
      <c r="V67" s="3">
        <f>SUM(I67:S67)</f>
        <v>2797.451064</v>
      </c>
      <c r="W67" t="s">
        <v>13</v>
      </c>
      <c r="X67" s="3">
        <f>T67</f>
        <v>145.270386</v>
      </c>
    </row>
    <row r="68" spans="3:24" ht="12.75">
      <c r="C68" s="16"/>
      <c r="D68" s="16"/>
      <c r="E68" s="16"/>
      <c r="F68">
        <f>'load data'!A68</f>
        <v>20300</v>
      </c>
      <c r="G68">
        <f>'load data'!B68</f>
        <v>1</v>
      </c>
      <c r="H68">
        <v>41</v>
      </c>
      <c r="I68" s="1">
        <f>'load data'!E68/1000000*'calc monthly loads'!$B$4</f>
        <v>142.925895</v>
      </c>
      <c r="J68" s="1">
        <f>'load data'!F68/1000000*'calc monthly loads'!$B$4</f>
        <v>144.037602</v>
      </c>
      <c r="K68" s="1">
        <f>'load data'!G68/1000000*'calc monthly loads'!$B$4</f>
        <v>137.543472</v>
      </c>
      <c r="L68" s="1">
        <f>'load data'!H68/1000000*'calc monthly loads'!$B$4</f>
        <v>135.595233</v>
      </c>
      <c r="M68" s="1">
        <f>'load data'!I68/1000000*'calc monthly loads'!$B$4</f>
        <v>152.270838</v>
      </c>
      <c r="N68" s="1">
        <f>'load data'!J68/1000000*'calc monthly loads'!$B$4</f>
        <v>178.75368</v>
      </c>
      <c r="O68" s="1">
        <f>'load data'!K68/1000000*'calc monthly loads'!$B$4</f>
        <v>209.562273</v>
      </c>
      <c r="P68" s="1">
        <f>'load data'!L68/1000000*'calc monthly loads'!$B$4</f>
        <v>233.78867999999997</v>
      </c>
      <c r="Q68" s="1">
        <f>'load data'!M68/1000000*'calc monthly loads'!$B$4</f>
        <v>268.647849</v>
      </c>
      <c r="R68" s="1">
        <f>'load data'!N68/1000000*'calc monthly loads'!$B$4</f>
        <v>309.62691</v>
      </c>
      <c r="S68" s="1">
        <f>'load data'!O68/1000000*'calc monthly loads'!$B$4</f>
        <v>345.54275099999995</v>
      </c>
      <c r="T68" s="1">
        <f>'load data'!P68/1000000*'calc monthly loads'!$B$4</f>
        <v>327.48026400000003</v>
      </c>
      <c r="U68" t="s">
        <v>12</v>
      </c>
      <c r="V68" s="3">
        <f>SUM(P68:T68)</f>
        <v>1485.086454</v>
      </c>
      <c r="W68" t="s">
        <v>13</v>
      </c>
      <c r="X68" s="3">
        <f>SUM(I68:O68)</f>
        <v>1100.6889930000002</v>
      </c>
    </row>
    <row r="69" spans="3:24" ht="12.75">
      <c r="C69" s="16"/>
      <c r="D69" s="16"/>
      <c r="E69" s="16"/>
      <c r="F69">
        <f>'load data'!A69</f>
        <v>20300</v>
      </c>
      <c r="G69">
        <f>'load data'!B69</f>
        <v>2</v>
      </c>
      <c r="I69" s="1">
        <f>'load data'!E69/1000000*'calc monthly loads'!$B$4</f>
        <v>307.117314</v>
      </c>
      <c r="J69" s="1">
        <f>'load data'!F69/1000000*'calc monthly loads'!$B$4</f>
        <v>308.900448</v>
      </c>
      <c r="K69" s="1">
        <f>'load data'!G69/1000000*'calc monthly loads'!$B$4</f>
        <v>338.751432</v>
      </c>
      <c r="L69" s="1">
        <f>'load data'!H69/1000000*'calc monthly loads'!$B$4</f>
        <v>296.704692</v>
      </c>
      <c r="M69" s="1">
        <f>'load data'!I69/1000000*'calc monthly loads'!$B$4</f>
        <v>280.535409</v>
      </c>
      <c r="N69" s="1">
        <f>'load data'!J69/1000000*'calc monthly loads'!$B$4</f>
        <v>260.29353599999996</v>
      </c>
      <c r="O69" s="1">
        <f>'load data'!K69/1000000*'calc monthly loads'!$B$4</f>
        <v>235.494765</v>
      </c>
      <c r="P69" s="1">
        <f>'load data'!L69/1000000*'calc monthly loads'!$B$4</f>
        <v>220.36014</v>
      </c>
      <c r="Q69" s="1">
        <f>'load data'!M69/1000000*'calc monthly loads'!$B$4</f>
        <v>205.73183699999998</v>
      </c>
      <c r="R69" s="1">
        <f>'load data'!N69/1000000*'calc monthly loads'!$B$4</f>
        <v>180.18459</v>
      </c>
      <c r="S69" s="1">
        <f>'load data'!O69/1000000*'calc monthly loads'!$B$4</f>
        <v>160.38299700000002</v>
      </c>
      <c r="T69" s="1">
        <f>'load data'!P69/1000000*'calc monthly loads'!$B$4</f>
        <v>150.234543</v>
      </c>
      <c r="U69" t="s">
        <v>12</v>
      </c>
      <c r="V69" s="3">
        <f>SUM(I69:S69)</f>
        <v>2794.45716</v>
      </c>
      <c r="W69" t="s">
        <v>13</v>
      </c>
      <c r="X69" s="3">
        <f>T69</f>
        <v>150.234543</v>
      </c>
    </row>
    <row r="70" spans="3:24" ht="12.75">
      <c r="C70" s="16"/>
      <c r="D70" s="16"/>
      <c r="E70" s="16"/>
      <c r="F70">
        <f>'load data'!A70</f>
        <v>20400</v>
      </c>
      <c r="G70">
        <f>'load data'!B70</f>
        <v>1</v>
      </c>
      <c r="H70">
        <v>51</v>
      </c>
      <c r="I70" s="1">
        <f>'load data'!E70/1000000*'calc monthly loads'!$B$4</f>
        <v>147.394737</v>
      </c>
      <c r="J70" s="1">
        <f>'load data'!F70/1000000*'calc monthly loads'!$B$4</f>
        <v>139.502718</v>
      </c>
      <c r="K70" s="1">
        <f>'load data'!G70/1000000*'calc monthly loads'!$B$4</f>
        <v>134.802729</v>
      </c>
      <c r="L70" s="1">
        <f>'load data'!H70/1000000*'calc monthly loads'!$B$4</f>
        <v>133.558938</v>
      </c>
      <c r="M70" s="1">
        <f>'load data'!I70/1000000*'calc monthly loads'!$B$4</f>
        <v>145.09427399999998</v>
      </c>
      <c r="N70" s="1">
        <f>'load data'!J70/1000000*'calc monthly loads'!$B$4</f>
        <v>174.493971</v>
      </c>
      <c r="O70" s="1">
        <f>'load data'!K70/1000000*'calc monthly loads'!$B$4</f>
        <v>206.425278</v>
      </c>
      <c r="P70" s="1">
        <f>'load data'!L70/1000000*'calc monthly loads'!$B$4</f>
        <v>233.997813</v>
      </c>
      <c r="Q70" s="1">
        <f>'load data'!M70/1000000*'calc monthly loads'!$B$4</f>
        <v>264.575259</v>
      </c>
      <c r="R70" s="1">
        <f>'load data'!N70/1000000*'calc monthly loads'!$B$4</f>
        <v>302.6925</v>
      </c>
      <c r="S70" s="1">
        <f>'load data'!O70/1000000*'calc monthly loads'!$B$4</f>
        <v>321.987771</v>
      </c>
      <c r="T70" s="1">
        <f>'load data'!P70/1000000*'calc monthly loads'!$B$4</f>
        <v>320.138595</v>
      </c>
      <c r="U70" t="s">
        <v>12</v>
      </c>
      <c r="V70" s="3">
        <f>SUM(P70:T70)</f>
        <v>1443.3919380000002</v>
      </c>
      <c r="W70" t="s">
        <v>13</v>
      </c>
      <c r="X70" s="3">
        <f>SUM(I70:O70)</f>
        <v>1081.272645</v>
      </c>
    </row>
    <row r="71" spans="3:24" ht="12.75">
      <c r="C71" s="16"/>
      <c r="D71" s="16"/>
      <c r="E71" s="16"/>
      <c r="F71">
        <f>'load data'!A71</f>
        <v>20400</v>
      </c>
      <c r="G71">
        <f>'load data'!B71</f>
        <v>2</v>
      </c>
      <c r="I71" s="1">
        <f>'load data'!E71/1000000*'calc monthly loads'!$B$4</f>
        <v>308.140965</v>
      </c>
      <c r="J71" s="1">
        <f>'load data'!F71/1000000*'calc monthly loads'!$B$4</f>
        <v>307.964853</v>
      </c>
      <c r="K71" s="1">
        <f>'load data'!G71/1000000*'calc monthly loads'!$B$4</f>
        <v>302.879619</v>
      </c>
      <c r="L71" s="1">
        <f>'load data'!H71/1000000*'calc monthly loads'!$B$4</f>
        <v>286.093944</v>
      </c>
      <c r="M71" s="1">
        <f>'load data'!I71/1000000*'calc monthly loads'!$B$4</f>
        <v>267.095862</v>
      </c>
      <c r="N71" s="1">
        <f>'load data'!J71/1000000*'calc monthly loads'!$B$4</f>
        <v>254.085588</v>
      </c>
      <c r="O71" s="1">
        <f>'load data'!K71/1000000*'calc monthly loads'!$B$4</f>
        <v>231.91749</v>
      </c>
      <c r="P71" s="1">
        <f>'load data'!L71/1000000*'calc monthly loads'!$B$4</f>
        <v>225.489402</v>
      </c>
      <c r="Q71" s="1">
        <f>'load data'!M71/1000000*'calc monthly loads'!$B$4</f>
        <v>203.640507</v>
      </c>
      <c r="R71" s="1">
        <f>'load data'!N71/1000000*'calc monthly loads'!$B$4</f>
        <v>175.198419</v>
      </c>
      <c r="S71" s="1">
        <f>'load data'!O71/1000000*'calc monthly loads'!$B$4</f>
        <v>153.250461</v>
      </c>
      <c r="T71" s="1">
        <f>'load data'!P71/1000000*'calc monthly loads'!$B$4</f>
        <v>132.97556699999998</v>
      </c>
      <c r="U71" t="s">
        <v>12</v>
      </c>
      <c r="V71" s="3">
        <f>SUM(I71:S71)</f>
        <v>2715.75711</v>
      </c>
      <c r="W71" t="s">
        <v>13</v>
      </c>
      <c r="X71" s="3">
        <f>T71</f>
        <v>132.97556699999998</v>
      </c>
    </row>
    <row r="72" spans="3:24" ht="12.75">
      <c r="C72" s="16"/>
      <c r="D72" s="16"/>
      <c r="E72" s="16"/>
      <c r="F72">
        <f>'load data'!A72</f>
        <v>20500</v>
      </c>
      <c r="G72">
        <f>'load data'!B72</f>
        <v>1</v>
      </c>
      <c r="H72">
        <v>61</v>
      </c>
      <c r="I72" s="1">
        <f>'load data'!E72/1000000*'calc monthly loads'!$B$4</f>
        <v>125.226639</v>
      </c>
      <c r="J72" s="1">
        <f>'load data'!F72/1000000*'calc monthly loads'!$B$4</f>
        <v>122.35381199999999</v>
      </c>
      <c r="K72" s="1">
        <f>'load data'!G72/1000000*'calc monthly loads'!$B$4</f>
        <v>124.808373</v>
      </c>
      <c r="L72" s="1">
        <f>'load data'!H72/1000000*'calc monthly loads'!$B$4</f>
        <v>124.918443</v>
      </c>
      <c r="M72" s="1">
        <f>'load data'!I72/1000000*'calc monthly loads'!$B$4</f>
        <v>128.880963</v>
      </c>
      <c r="N72" s="1">
        <f>'load data'!J72/1000000*'calc monthly loads'!$B$4</f>
        <v>147.075534</v>
      </c>
      <c r="O72" s="1">
        <f>'load data'!K72/1000000*'calc monthly loads'!$B$4</f>
        <v>161.758872</v>
      </c>
      <c r="P72" s="1">
        <f>'load data'!L72/1000000*'calc monthly loads'!$B$4</f>
        <v>176.13401399999998</v>
      </c>
      <c r="Q72" s="1">
        <f>'load data'!M72/1000000*'calc monthly loads'!$B$4</f>
        <v>202.24261800000002</v>
      </c>
      <c r="R72" s="1">
        <f>'load data'!N72/1000000*'calc monthly loads'!$B$4</f>
        <v>241.03128600000002</v>
      </c>
      <c r="S72" s="1">
        <f>'load data'!O72/1000000*'calc monthly loads'!$B$4</f>
        <v>248.83524899999998</v>
      </c>
      <c r="T72" s="1">
        <f>'load data'!P72/1000000*'calc monthly loads'!$B$4</f>
        <v>247.26124800000002</v>
      </c>
      <c r="U72" t="s">
        <v>12</v>
      </c>
      <c r="V72" s="3">
        <v>0</v>
      </c>
      <c r="W72" t="s">
        <v>13</v>
      </c>
      <c r="X72" s="3">
        <f>SUM(I72:T72)</f>
        <v>2050.527051</v>
      </c>
    </row>
    <row r="73" spans="3:24" ht="12.75">
      <c r="C73" s="16"/>
      <c r="D73" s="16"/>
      <c r="E73" s="16"/>
      <c r="F73">
        <f>'load data'!A73</f>
        <v>20500</v>
      </c>
      <c r="G73">
        <f>'load data'!B73</f>
        <v>2</v>
      </c>
      <c r="I73" s="1">
        <f>'load data'!E73/1000000*'calc monthly loads'!$B$4</f>
        <v>242.759385</v>
      </c>
      <c r="J73" s="1">
        <f>'load data'!F73/1000000*'calc monthly loads'!$B$4</f>
        <v>232.88610599999998</v>
      </c>
      <c r="K73" s="1">
        <f>'load data'!G73/1000000*'calc monthly loads'!$B$4</f>
        <v>231.202035</v>
      </c>
      <c r="L73" s="1">
        <f>'load data'!H73/1000000*'calc monthly loads'!$B$4</f>
        <v>224.289639</v>
      </c>
      <c r="M73" s="1">
        <f>'load data'!I73/1000000*'calc monthly loads'!$B$4</f>
        <v>223.959429</v>
      </c>
      <c r="N73" s="1">
        <f>'load data'!J73/1000000*'calc monthly loads'!$B$4</f>
        <v>207.92223</v>
      </c>
      <c r="O73" s="1">
        <f>'load data'!K73/1000000*'calc monthly loads'!$B$4</f>
        <v>197.311482</v>
      </c>
      <c r="P73" s="1">
        <f>'load data'!L73/1000000*'calc monthly loads'!$B$4</f>
        <v>190.696275</v>
      </c>
      <c r="Q73" s="1">
        <f>'load data'!M73/1000000*'calc monthly loads'!$B$4</f>
        <v>178.214337</v>
      </c>
      <c r="R73" s="1">
        <f>'load data'!N73/1000000*'calc monthly loads'!$B$4</f>
        <v>155.231721</v>
      </c>
      <c r="S73" s="1">
        <f>'load data'!O73/1000000*'calc monthly loads'!$B$4</f>
        <v>138.963375</v>
      </c>
      <c r="T73" s="1">
        <f>'load data'!P73/1000000*'calc monthly loads'!$B$4</f>
        <v>128.440683</v>
      </c>
      <c r="U73" t="s">
        <v>12</v>
      </c>
      <c r="V73" s="3">
        <v>0</v>
      </c>
      <c r="W73" t="s">
        <v>13</v>
      </c>
      <c r="X73" s="3">
        <f>SUM(I73:T73)</f>
        <v>2351.876697</v>
      </c>
    </row>
    <row r="74" spans="3:24" ht="12.75">
      <c r="C74" s="16"/>
      <c r="D74" s="16"/>
      <c r="E74" s="16"/>
      <c r="F74">
        <f>'load data'!A74</f>
        <v>20600</v>
      </c>
      <c r="G74">
        <f>'load data'!B74</f>
        <v>1</v>
      </c>
      <c r="H74">
        <v>71</v>
      </c>
      <c r="I74" s="1">
        <f>'load data'!E74/1000000*'calc monthly loads'!$B$4</f>
        <v>123.08027399999999</v>
      </c>
      <c r="J74" s="1">
        <f>'load data'!F74/1000000*'calc monthly loads'!$B$4</f>
        <v>120.493629</v>
      </c>
      <c r="K74" s="1">
        <f>'load data'!G74/1000000*'calc monthly loads'!$B$4</f>
        <v>120.471615</v>
      </c>
      <c r="L74" s="1">
        <f>'load data'!H74/1000000*'calc monthly loads'!$B$4</f>
        <v>121.220091</v>
      </c>
      <c r="M74" s="1">
        <f>'load data'!I74/1000000*'calc monthly loads'!$B$4</f>
        <v>120.50463599999999</v>
      </c>
      <c r="N74" s="1">
        <f>'load data'!J74/1000000*'calc monthly loads'!$B$4</f>
        <v>128.35262699999998</v>
      </c>
      <c r="O74" s="1">
        <f>'load data'!K74/1000000*'calc monthly loads'!$B$4</f>
        <v>141.340887</v>
      </c>
      <c r="P74" s="1">
        <f>'load data'!L74/1000000*'calc monthly loads'!$B$4</f>
        <v>140.11911</v>
      </c>
      <c r="Q74" s="1">
        <f>'load data'!M74/1000000*'calc monthly loads'!$B$4</f>
        <v>154.285119</v>
      </c>
      <c r="R74" s="1">
        <f>'load data'!N74/1000000*'calc monthly loads'!$B$4</f>
        <v>170.564472</v>
      </c>
      <c r="S74" s="1">
        <f>'load data'!O74/1000000*'calc monthly loads'!$B$4</f>
        <v>188.836092</v>
      </c>
      <c r="T74" s="1">
        <f>'load data'!P74/1000000*'calc monthly loads'!$B$4</f>
        <v>193.61313</v>
      </c>
      <c r="U74" t="s">
        <v>12</v>
      </c>
      <c r="V74" s="3">
        <v>0</v>
      </c>
      <c r="W74" t="s">
        <v>13</v>
      </c>
      <c r="X74" s="3">
        <f>SUM(I74:T74)</f>
        <v>1722.881682</v>
      </c>
    </row>
    <row r="75" spans="3:24" ht="12.75">
      <c r="C75" s="16"/>
      <c r="D75" s="16"/>
      <c r="E75" s="16"/>
      <c r="F75">
        <f>'load data'!A75</f>
        <v>20600</v>
      </c>
      <c r="G75">
        <f>'load data'!B75</f>
        <v>2</v>
      </c>
      <c r="I75" s="1">
        <f>'load data'!E75/1000000*'calc monthly loads'!$B$4</f>
        <v>202.93605899999997</v>
      </c>
      <c r="J75" s="1">
        <f>'load data'!F75/1000000*'calc monthly loads'!$B$4</f>
        <v>206.975628</v>
      </c>
      <c r="K75" s="1">
        <f>'load data'!G75/1000000*'calc monthly loads'!$B$4</f>
        <v>199.92014099999997</v>
      </c>
      <c r="L75" s="1">
        <f>'load data'!H75/1000000*'calc monthly loads'!$B$4</f>
        <v>193.591116</v>
      </c>
      <c r="M75" s="1">
        <f>'load data'!I75/1000000*'calc monthly loads'!$B$4</f>
        <v>196.507971</v>
      </c>
      <c r="N75" s="1">
        <f>'load data'!J75/1000000*'calc monthly loads'!$B$4</f>
        <v>196.19977500000002</v>
      </c>
      <c r="O75" s="1">
        <f>'load data'!K75/1000000*'calc monthly loads'!$B$4</f>
        <v>179.656254</v>
      </c>
      <c r="P75" s="1">
        <f>'load data'!L75/1000000*'calc monthly loads'!$B$4</f>
        <v>159.370353</v>
      </c>
      <c r="Q75" s="1">
        <f>'load data'!M75/1000000*'calc monthly loads'!$B$4</f>
        <v>151.258194</v>
      </c>
      <c r="R75" s="1">
        <f>'load data'!N75/1000000*'calc monthly loads'!$B$4</f>
        <v>146.327058</v>
      </c>
      <c r="S75" s="1">
        <f>'load data'!O75/1000000*'calc monthly loads'!$B$4</f>
        <v>137.543472</v>
      </c>
      <c r="T75" s="1">
        <f>'load data'!P75/1000000*'calc monthly loads'!$B$4</f>
        <v>129.00204</v>
      </c>
      <c r="U75" t="s">
        <v>12</v>
      </c>
      <c r="V75" s="3">
        <v>0</v>
      </c>
      <c r="W75" t="s">
        <v>13</v>
      </c>
      <c r="X75" s="3">
        <f>SUM(I75:T75)</f>
        <v>2099.288061</v>
      </c>
    </row>
    <row r="76" spans="3:24" ht="12.75">
      <c r="C76" s="16"/>
      <c r="D76" s="16"/>
      <c r="E76" s="16"/>
      <c r="F76">
        <f>'load data'!A76</f>
        <v>20700</v>
      </c>
      <c r="G76">
        <f>'load data'!B76</f>
        <v>1</v>
      </c>
      <c r="H76">
        <v>11</v>
      </c>
      <c r="I76" s="1">
        <f>'load data'!E76/1000000*'calc monthly loads'!$B$4</f>
        <v>127.042794</v>
      </c>
      <c r="J76" s="1">
        <f>'load data'!F76/1000000*'calc monthly loads'!$B$4</f>
        <v>127.27394100000001</v>
      </c>
      <c r="K76" s="1">
        <f>'load data'!G76/1000000*'calc monthly loads'!$B$4</f>
        <v>124.40111399999999</v>
      </c>
      <c r="L76" s="1">
        <f>'load data'!H76/1000000*'calc monthly loads'!$B$4</f>
        <v>125.42476500000001</v>
      </c>
      <c r="M76" s="1">
        <f>'load data'!I76/1000000*'calc monthly loads'!$B$4</f>
        <v>142.826832</v>
      </c>
      <c r="N76" s="1">
        <f>'load data'!J76/1000000*'calc monthly loads'!$B$4</f>
        <v>173.173131</v>
      </c>
      <c r="O76" s="1">
        <f>'load data'!K76/1000000*'calc monthly loads'!$B$4</f>
        <v>200.76767999999998</v>
      </c>
      <c r="P76" s="1">
        <f>'load data'!L76/1000000*'calc monthly loads'!$B$4</f>
        <v>257.10150600000003</v>
      </c>
      <c r="Q76" s="1">
        <f>'load data'!M76/1000000*'calc monthly loads'!$B$4</f>
        <v>279.57779999999997</v>
      </c>
      <c r="R76" s="1">
        <f>'load data'!N76/1000000*'calc monthly loads'!$B$4</f>
        <v>297.618273</v>
      </c>
      <c r="S76" s="1">
        <f>'load data'!O76/1000000*'calc monthly loads'!$B$4</f>
        <v>318.05827200000004</v>
      </c>
      <c r="T76" s="1">
        <f>'load data'!P76/1000000*'calc monthly loads'!$B$4</f>
        <v>320.215644</v>
      </c>
      <c r="U76" t="s">
        <v>12</v>
      </c>
      <c r="V76" s="3">
        <f>SUM(P76:T76)</f>
        <v>1472.5714950000001</v>
      </c>
      <c r="W76" t="s">
        <v>13</v>
      </c>
      <c r="X76" s="3">
        <f>SUM(I76:O76)</f>
        <v>1020.910257</v>
      </c>
    </row>
    <row r="77" spans="3:24" ht="12.75">
      <c r="C77" s="16"/>
      <c r="F77">
        <f>'load data'!A77</f>
        <v>20700</v>
      </c>
      <c r="G77">
        <f>'load data'!B77</f>
        <v>2</v>
      </c>
      <c r="I77" s="1">
        <f>'load data'!E77/1000000*'calc monthly loads'!$B$4</f>
        <v>316.935558</v>
      </c>
      <c r="J77" s="1">
        <f>'load data'!F77/1000000*'calc monthly loads'!$B$4</f>
        <v>333.269946</v>
      </c>
      <c r="K77" s="1">
        <f>'load data'!G77/1000000*'calc monthly loads'!$B$4</f>
        <v>297.530217</v>
      </c>
      <c r="L77" s="1">
        <f>'load data'!H77/1000000*'calc monthly loads'!$B$4</f>
        <v>281.856249</v>
      </c>
      <c r="M77" s="1">
        <f>'load data'!I77/1000000*'calc monthly loads'!$B$4</f>
        <v>265.521861</v>
      </c>
      <c r="N77" s="1">
        <f>'load data'!J77/1000000*'calc monthly loads'!$B$4</f>
        <v>249.066396</v>
      </c>
      <c r="O77" s="1">
        <f>'load data'!K77/1000000*'calc monthly loads'!$B$4</f>
        <v>227.52569699999998</v>
      </c>
      <c r="P77" s="1">
        <f>'load data'!L77/1000000*'calc monthly loads'!$B$4</f>
        <v>215.638137</v>
      </c>
      <c r="Q77" s="1">
        <f>'load data'!M77/1000000*'calc monthly loads'!$B$4</f>
        <v>201.912408</v>
      </c>
      <c r="R77" s="1">
        <f>'load data'!N77/1000000*'calc monthly loads'!$B$4</f>
        <v>172.655802</v>
      </c>
      <c r="S77" s="1">
        <f>'load data'!O77/1000000*'calc monthly loads'!$B$4</f>
        <v>149.82728400000002</v>
      </c>
      <c r="T77" s="1">
        <f>'load data'!P77/1000000*'calc monthly loads'!$B$4</f>
        <v>141.21981</v>
      </c>
      <c r="U77" t="s">
        <v>12</v>
      </c>
      <c r="V77" s="3">
        <f>SUM(I77:S77)</f>
        <v>2711.739555</v>
      </c>
      <c r="W77" t="s">
        <v>13</v>
      </c>
      <c r="X77" s="3">
        <f>T77</f>
        <v>141.21981</v>
      </c>
    </row>
    <row r="78" spans="6:24" ht="12.75">
      <c r="F78">
        <f>'load data'!A78</f>
        <v>20800</v>
      </c>
      <c r="G78">
        <f>'load data'!B78</f>
        <v>1</v>
      </c>
      <c r="H78">
        <v>21</v>
      </c>
      <c r="I78" s="1">
        <f>'load data'!E78/1000000*'calc monthly loads'!$B$4</f>
        <v>137.312325</v>
      </c>
      <c r="J78" s="1">
        <f>'load data'!F78/1000000*'calc monthly loads'!$B$4</f>
        <v>134.593596</v>
      </c>
      <c r="K78" s="1">
        <f>'load data'!G78/1000000*'calc monthly loads'!$B$4</f>
        <v>131.291496</v>
      </c>
      <c r="L78" s="1">
        <f>'load data'!H78/1000000*'calc monthly loads'!$B$4</f>
        <v>136.34370900000002</v>
      </c>
      <c r="M78" s="1">
        <f>'load data'!I78/1000000*'calc monthly loads'!$B$4</f>
        <v>145.446498</v>
      </c>
      <c r="N78" s="1">
        <f>'load data'!J78/1000000*'calc monthly loads'!$B$4</f>
        <v>173.063061</v>
      </c>
      <c r="O78" s="1">
        <f>'load data'!K78/1000000*'calc monthly loads'!$B$4</f>
        <v>207.746118</v>
      </c>
      <c r="P78" s="1">
        <f>'load data'!L78/1000000*'calc monthly loads'!$B$4</f>
        <v>245.577177</v>
      </c>
      <c r="Q78" s="1">
        <f>'load data'!M78/1000000*'calc monthly loads'!$B$4</f>
        <v>279.08248499999996</v>
      </c>
      <c r="R78" s="1">
        <f>'load data'!N78/1000000*'calc monthly loads'!$B$4</f>
        <v>309.109581</v>
      </c>
      <c r="S78" s="1">
        <f>'load data'!O78/1000000*'calc monthly loads'!$B$4</f>
        <v>331.497819</v>
      </c>
      <c r="T78" s="1">
        <f>'load data'!P78/1000000*'calc monthly loads'!$B$4</f>
        <v>315.79083</v>
      </c>
      <c r="U78" t="s">
        <v>12</v>
      </c>
      <c r="V78" s="3">
        <f>SUM(P78:T78)</f>
        <v>1481.0578919999998</v>
      </c>
      <c r="W78" t="s">
        <v>13</v>
      </c>
      <c r="X78" s="3">
        <f>SUM(I78:O78)</f>
        <v>1065.796803</v>
      </c>
    </row>
    <row r="79" spans="6:24" ht="12.75">
      <c r="F79">
        <f>'load data'!A79</f>
        <v>20800</v>
      </c>
      <c r="G79">
        <f>'load data'!B79</f>
        <v>2</v>
      </c>
      <c r="I79" s="1">
        <f>'load data'!E79/1000000*'calc monthly loads'!$B$4</f>
        <v>300.546135</v>
      </c>
      <c r="J79" s="1">
        <f>'load data'!F79/1000000*'calc monthly loads'!$B$4</f>
        <v>315.152424</v>
      </c>
      <c r="K79" s="1">
        <f>'load data'!G79/1000000*'calc monthly loads'!$B$4</f>
        <v>319.874427</v>
      </c>
      <c r="L79" s="1">
        <f>'load data'!H79/1000000*'calc monthly loads'!$B$4</f>
        <v>288.64756800000004</v>
      </c>
      <c r="M79" s="1">
        <f>'load data'!I79/1000000*'calc monthly loads'!$B$4</f>
        <v>272.54432699999995</v>
      </c>
      <c r="N79" s="1">
        <f>'load data'!J79/1000000*'calc monthly loads'!$B$4</f>
        <v>254.118609</v>
      </c>
      <c r="O79" s="1">
        <f>'load data'!K79/1000000*'calc monthly loads'!$B$4</f>
        <v>234.82333799999998</v>
      </c>
      <c r="P79" s="1">
        <f>'load data'!L79/1000000*'calc monthly loads'!$B$4</f>
        <v>222.132267</v>
      </c>
      <c r="Q79" s="1">
        <f>'load data'!M79/1000000*'calc monthly loads'!$B$4</f>
        <v>209.044944</v>
      </c>
      <c r="R79" s="1">
        <f>'load data'!N79/1000000*'calc monthly loads'!$B$4</f>
        <v>184.378257</v>
      </c>
      <c r="S79" s="1">
        <f>'load data'!O79/1000000*'calc monthly loads'!$B$4</f>
        <v>160.966368</v>
      </c>
      <c r="T79" s="1">
        <f>'load data'!P79/1000000*'calc monthly loads'!$B$4</f>
        <v>148.517451</v>
      </c>
      <c r="U79" t="s">
        <v>12</v>
      </c>
      <c r="V79" s="3">
        <f>SUM(I79:S79)</f>
        <v>2762.228664</v>
      </c>
      <c r="W79" t="s">
        <v>13</v>
      </c>
      <c r="X79" s="3">
        <f>T79</f>
        <v>148.517451</v>
      </c>
    </row>
    <row r="80" spans="6:24" ht="12.75">
      <c r="F80">
        <f>'load data'!A80</f>
        <v>20900</v>
      </c>
      <c r="G80">
        <f>'load data'!B80</f>
        <v>1</v>
      </c>
      <c r="H80">
        <v>31</v>
      </c>
      <c r="I80" s="1">
        <f>'load data'!E80/1000000*'calc monthly loads'!$B$4</f>
        <v>143.057979</v>
      </c>
      <c r="J80" s="1">
        <f>'load data'!F80/1000000*'calc monthly loads'!$B$4</f>
        <v>142.639713</v>
      </c>
      <c r="K80" s="1">
        <f>'load data'!G80/1000000*'calc monthly loads'!$B$4</f>
        <v>139.12848</v>
      </c>
      <c r="L80" s="1">
        <f>'load data'!H80/1000000*'calc monthly loads'!$B$4</f>
        <v>141.66009</v>
      </c>
      <c r="M80" s="1">
        <f>'load data'!I80/1000000*'calc monthly loads'!$B$4</f>
        <v>146.415114</v>
      </c>
      <c r="N80" s="1">
        <f>'load data'!J80/1000000*'calc monthly loads'!$B$4</f>
        <v>173.514348</v>
      </c>
      <c r="O80" s="1">
        <f>'load data'!K80/1000000*'calc monthly loads'!$B$4</f>
        <v>208.94588099999999</v>
      </c>
      <c r="P80" s="1">
        <f>'load data'!L80/1000000*'calc monthly loads'!$B$4</f>
        <v>238.279536</v>
      </c>
      <c r="Q80" s="1">
        <f>'load data'!M80/1000000*'calc monthly loads'!$B$4</f>
        <v>298.377756</v>
      </c>
      <c r="R80" s="1">
        <f>'load data'!N80/1000000*'calc monthly loads'!$B$4</f>
        <v>299.764638</v>
      </c>
      <c r="S80" s="1">
        <f>'load data'!O80/1000000*'calc monthly loads'!$B$4</f>
        <v>301.833954</v>
      </c>
      <c r="T80" s="1">
        <f>'load data'!P80/1000000*'calc monthly loads'!$B$4</f>
        <v>305.180082</v>
      </c>
      <c r="U80" t="s">
        <v>12</v>
      </c>
      <c r="V80" s="3">
        <f>SUM(P80:T80)</f>
        <v>1443.435966</v>
      </c>
      <c r="W80" t="s">
        <v>13</v>
      </c>
      <c r="X80" s="3">
        <f>SUM(I80:O80)</f>
        <v>1095.361605</v>
      </c>
    </row>
    <row r="81" spans="6:24" ht="12.75">
      <c r="F81">
        <f>'load data'!A81</f>
        <v>20900</v>
      </c>
      <c r="G81">
        <f>'load data'!B81</f>
        <v>2</v>
      </c>
      <c r="I81" s="1">
        <f>'load data'!E81/1000000*'calc monthly loads'!$B$4</f>
        <v>299.412414</v>
      </c>
      <c r="J81" s="1">
        <f>'load data'!F81/1000000*'calc monthly loads'!$B$4</f>
        <v>301.899996</v>
      </c>
      <c r="K81" s="1">
        <f>'load data'!G81/1000000*'calc monthly loads'!$B$4</f>
        <v>294.029991</v>
      </c>
      <c r="L81" s="1">
        <f>'load data'!H81/1000000*'calc monthly loads'!$B$4</f>
        <v>283.155075</v>
      </c>
      <c r="M81" s="1">
        <f>'load data'!I81/1000000*'calc monthly loads'!$B$4</f>
        <v>268.031457</v>
      </c>
      <c r="N81" s="1">
        <f>'load data'!J81/1000000*'calc monthly loads'!$B$4</f>
        <v>251.454915</v>
      </c>
      <c r="O81" s="1">
        <f>'load data'!K81/1000000*'calc monthly loads'!$B$4</f>
        <v>228.340215</v>
      </c>
      <c r="P81" s="1">
        <f>'load data'!L81/1000000*'calc monthly loads'!$B$4</f>
        <v>214.163199</v>
      </c>
      <c r="Q81" s="1">
        <f>'load data'!M81/1000000*'calc monthly loads'!$B$4</f>
        <v>195.869565</v>
      </c>
      <c r="R81" s="1">
        <f>'load data'!N81/1000000*'calc monthly loads'!$B$4</f>
        <v>176.299119</v>
      </c>
      <c r="S81" s="1">
        <f>'load data'!O81/1000000*'calc monthly loads'!$B$4</f>
        <v>154.494252</v>
      </c>
      <c r="T81" s="1">
        <f>'load data'!P81/1000000*'calc monthly loads'!$B$4</f>
        <v>137.972745</v>
      </c>
      <c r="U81" t="s">
        <v>12</v>
      </c>
      <c r="V81" s="3">
        <f>SUM(I81:S81)</f>
        <v>2667.150198</v>
      </c>
      <c r="W81" t="s">
        <v>13</v>
      </c>
      <c r="X81" s="3">
        <f>T81</f>
        <v>137.972745</v>
      </c>
    </row>
    <row r="82" spans="6:24" ht="12.75">
      <c r="F82">
        <f>'load data'!A82</f>
        <v>21000</v>
      </c>
      <c r="G82">
        <f>'load data'!B82</f>
        <v>1</v>
      </c>
      <c r="H82">
        <v>41</v>
      </c>
      <c r="I82" s="1">
        <f>'load data'!E82/1000000*'calc monthly loads'!$B$4</f>
        <v>133.030602</v>
      </c>
      <c r="J82" s="1">
        <f>'load data'!F82/1000000*'calc monthly loads'!$B$4</f>
        <v>129.26620799999998</v>
      </c>
      <c r="K82" s="1">
        <f>'load data'!G82/1000000*'calc monthly loads'!$B$4</f>
        <v>125.83202399999999</v>
      </c>
      <c r="L82" s="1">
        <f>'load data'!H82/1000000*'calc monthly loads'!$B$4</f>
        <v>127.306962</v>
      </c>
      <c r="M82" s="1">
        <f>'load data'!I82/1000000*'calc monthly loads'!$B$4</f>
        <v>141.539013</v>
      </c>
      <c r="N82" s="1">
        <f>'load data'!J82/1000000*'calc monthly loads'!$B$4</f>
        <v>169.981101</v>
      </c>
      <c r="O82" s="1">
        <f>'load data'!K82/1000000*'calc monthly loads'!$B$4</f>
        <v>200.14028100000002</v>
      </c>
      <c r="P82" s="1">
        <f>'load data'!L82/1000000*'calc monthly loads'!$B$4</f>
        <v>231.47721</v>
      </c>
      <c r="Q82" s="1">
        <f>'load data'!M82/1000000*'calc monthly loads'!$B$4</f>
        <v>268.97805900000003</v>
      </c>
      <c r="R82" s="1">
        <f>'load data'!N82/1000000*'calc monthly loads'!$B$4</f>
        <v>314.04071700000003</v>
      </c>
      <c r="S82" s="1">
        <f>'load data'!O82/1000000*'calc monthly loads'!$B$4</f>
        <v>306.644013</v>
      </c>
      <c r="T82" s="1">
        <f>'load data'!P82/1000000*'calc monthly loads'!$B$4</f>
        <v>300.480093</v>
      </c>
      <c r="U82" t="s">
        <v>12</v>
      </c>
      <c r="V82" s="3">
        <f>SUM(P82:T82)</f>
        <v>1421.620092</v>
      </c>
      <c r="W82" t="s">
        <v>13</v>
      </c>
      <c r="X82" s="3">
        <f>SUM(I82:O82)</f>
        <v>1027.096191</v>
      </c>
    </row>
    <row r="83" spans="6:24" ht="12.75">
      <c r="F83">
        <f>'load data'!A83</f>
        <v>21000</v>
      </c>
      <c r="G83">
        <f>'load data'!B83</f>
        <v>2</v>
      </c>
      <c r="I83" s="1">
        <f>'load data'!E83/1000000*'calc monthly loads'!$B$4</f>
        <v>291.509388</v>
      </c>
      <c r="J83" s="1">
        <f>'load data'!F83/1000000*'calc monthly loads'!$B$4</f>
        <v>305.34518699999995</v>
      </c>
      <c r="K83" s="1">
        <f>'load data'!G83/1000000*'calc monthly loads'!$B$4</f>
        <v>304.079382</v>
      </c>
      <c r="L83" s="1">
        <f>'load data'!H83/1000000*'calc monthly loads'!$B$4</f>
        <v>275.32909800000004</v>
      </c>
      <c r="M83" s="1">
        <f>'load data'!I83/1000000*'calc monthly loads'!$B$4</f>
        <v>267.877359</v>
      </c>
      <c r="N83" s="1">
        <f>'load data'!J83/1000000*'calc monthly loads'!$B$4</f>
        <v>250.97060699999997</v>
      </c>
      <c r="O83" s="1">
        <f>'load data'!K83/1000000*'calc monthly loads'!$B$4</f>
        <v>228.98962799999998</v>
      </c>
      <c r="P83" s="1">
        <f>'load data'!L83/1000000*'calc monthly loads'!$B$4</f>
        <v>222.704631</v>
      </c>
      <c r="Q83" s="1">
        <f>'load data'!M83/1000000*'calc monthly loads'!$B$4</f>
        <v>209.24307</v>
      </c>
      <c r="R83" s="1">
        <f>'load data'!N83/1000000*'calc monthly loads'!$B$4</f>
        <v>188.582931</v>
      </c>
      <c r="S83" s="1">
        <f>'load data'!O83/1000000*'calc monthly loads'!$B$4</f>
        <v>154.516266</v>
      </c>
      <c r="T83" s="1">
        <f>'load data'!P83/1000000*'calc monthly loads'!$B$4</f>
        <v>141.318873</v>
      </c>
      <c r="U83" t="s">
        <v>12</v>
      </c>
      <c r="V83" s="3">
        <f>SUM(I83:S83)</f>
        <v>2699.147547</v>
      </c>
      <c r="W83" t="s">
        <v>13</v>
      </c>
      <c r="X83" s="3">
        <f>T83</f>
        <v>141.318873</v>
      </c>
    </row>
    <row r="84" spans="6:24" ht="12.75">
      <c r="F84">
        <f>'load data'!A84</f>
        <v>21100</v>
      </c>
      <c r="G84">
        <f>'load data'!B84</f>
        <v>1</v>
      </c>
      <c r="H84">
        <v>51</v>
      </c>
      <c r="I84" s="1">
        <f>'load data'!E84/1000000*'calc monthly loads'!$B$4</f>
        <v>136.850031</v>
      </c>
      <c r="J84" s="1">
        <f>'load data'!F84/1000000*'calc monthly loads'!$B$4</f>
        <v>135.848394</v>
      </c>
      <c r="K84" s="1">
        <f>'load data'!G84/1000000*'calc monthly loads'!$B$4</f>
        <v>133.481889</v>
      </c>
      <c r="L84" s="1">
        <f>'load data'!H84/1000000*'calc monthly loads'!$B$4</f>
        <v>128.56176</v>
      </c>
      <c r="M84" s="1">
        <f>'load data'!I84/1000000*'calc monthly loads'!$B$4</f>
        <v>143.75142</v>
      </c>
      <c r="N84" s="1">
        <f>'load data'!J84/1000000*'calc monthly loads'!$B$4</f>
        <v>176.464224</v>
      </c>
      <c r="O84" s="1">
        <f>'load data'!K84/1000000*'calc monthly loads'!$B$4</f>
        <v>206.007012</v>
      </c>
      <c r="P84" s="1">
        <f>'load data'!L84/1000000*'calc monthly loads'!$B$4</f>
        <v>233.78867999999997</v>
      </c>
      <c r="Q84" s="1">
        <f>'load data'!M84/1000000*'calc monthly loads'!$B$4</f>
        <v>261.119061</v>
      </c>
      <c r="R84" s="1">
        <f>'load data'!N84/1000000*'calc monthly loads'!$B$4</f>
        <v>277.04619</v>
      </c>
      <c r="S84" s="1">
        <f>'load data'!O84/1000000*'calc monthly loads'!$B$4</f>
        <v>287.447805</v>
      </c>
      <c r="T84" s="1">
        <f>'load data'!P84/1000000*'calc monthly loads'!$B$4</f>
        <v>319.037895</v>
      </c>
      <c r="U84" t="s">
        <v>12</v>
      </c>
      <c r="V84" s="3">
        <f>SUM(P84:T84)</f>
        <v>1378.439631</v>
      </c>
      <c r="W84" t="s">
        <v>13</v>
      </c>
      <c r="X84" s="3">
        <f>SUM(I84:O84)</f>
        <v>1060.9647300000001</v>
      </c>
    </row>
    <row r="85" spans="6:24" ht="12.75">
      <c r="F85">
        <f>'load data'!A85</f>
        <v>21100</v>
      </c>
      <c r="G85">
        <f>'load data'!B85</f>
        <v>2</v>
      </c>
      <c r="I85" s="1">
        <f>'load data'!E85/1000000*'calc monthly loads'!$B$4</f>
        <v>273.986244</v>
      </c>
      <c r="J85" s="1">
        <f>'load data'!F85/1000000*'calc monthly loads'!$B$4</f>
        <v>272.434257</v>
      </c>
      <c r="K85" s="1">
        <f>'load data'!G85/1000000*'calc monthly loads'!$B$4</f>
        <v>269.253234</v>
      </c>
      <c r="L85" s="1">
        <f>'load data'!H85/1000000*'calc monthly loads'!$B$4</f>
        <v>260.392599</v>
      </c>
      <c r="M85" s="1">
        <f>'load data'!I85/1000000*'calc monthly loads'!$B$4</f>
        <v>249.03337499999998</v>
      </c>
      <c r="N85" s="1">
        <f>'load data'!J85/1000000*'calc monthly loads'!$B$4</f>
        <v>229.88119500000002</v>
      </c>
      <c r="O85" s="1">
        <f>'load data'!K85/1000000*'calc monthly loads'!$B$4</f>
        <v>218.37888</v>
      </c>
      <c r="P85" s="1">
        <f>'load data'!L85/1000000*'calc monthly loads'!$B$4</f>
        <v>217.674432</v>
      </c>
      <c r="Q85" s="1">
        <f>'load data'!M85/1000000*'calc monthly loads'!$B$4</f>
        <v>199.876113</v>
      </c>
      <c r="R85" s="1">
        <f>'load data'!N85/1000000*'calc monthly loads'!$B$4</f>
        <v>177.60895200000002</v>
      </c>
      <c r="S85" s="1">
        <f>'load data'!O85/1000000*'calc monthly loads'!$B$4</f>
        <v>152.204796</v>
      </c>
      <c r="T85" s="1">
        <f>'load data'!P85/1000000*'calc monthly loads'!$B$4</f>
        <v>134.20835100000002</v>
      </c>
      <c r="U85" t="s">
        <v>12</v>
      </c>
      <c r="V85" s="3">
        <f>SUM(I85:S85)</f>
        <v>2520.724077</v>
      </c>
      <c r="W85" t="s">
        <v>13</v>
      </c>
      <c r="X85" s="3">
        <f>T85</f>
        <v>134.20835100000002</v>
      </c>
    </row>
    <row r="86" spans="6:24" ht="12.75">
      <c r="F86">
        <f>'load data'!A86</f>
        <v>21200</v>
      </c>
      <c r="G86">
        <f>'load data'!B86</f>
        <v>1</v>
      </c>
      <c r="H86">
        <v>61</v>
      </c>
      <c r="I86" s="1">
        <f>'load data'!E86/1000000*'calc monthly loads'!$B$4</f>
        <v>127.16387100000001</v>
      </c>
      <c r="J86" s="1">
        <f>'load data'!F86/1000000*'calc monthly loads'!$B$4</f>
        <v>125.997129</v>
      </c>
      <c r="K86" s="1">
        <f>'load data'!G86/1000000*'calc monthly loads'!$B$4</f>
        <v>125.545842</v>
      </c>
      <c r="L86" s="1">
        <f>'load data'!H86/1000000*'calc monthly loads'!$B$4</f>
        <v>128.12148</v>
      </c>
      <c r="M86" s="1">
        <f>'load data'!I86/1000000*'calc monthly loads'!$B$4</f>
        <v>131.75379</v>
      </c>
      <c r="N86" s="1">
        <f>'load data'!J86/1000000*'calc monthly loads'!$B$4</f>
        <v>149.089815</v>
      </c>
      <c r="O86" s="1">
        <f>'load data'!K86/1000000*'calc monthly loads'!$B$4</f>
        <v>166.712022</v>
      </c>
      <c r="P86" s="1">
        <f>'load data'!L86/1000000*'calc monthly loads'!$B$4</f>
        <v>178.64361000000002</v>
      </c>
      <c r="Q86" s="1">
        <f>'load data'!M86/1000000*'calc monthly loads'!$B$4</f>
        <v>201.63723299999998</v>
      </c>
      <c r="R86" s="1">
        <f>'load data'!N86/1000000*'calc monthly loads'!$B$4</f>
        <v>222.82570800000002</v>
      </c>
      <c r="S86" s="1">
        <f>'load data'!O86/1000000*'calc monthly loads'!$B$4</f>
        <v>229.19876100000002</v>
      </c>
      <c r="T86" s="1">
        <f>'load data'!P86/1000000*'calc monthly loads'!$B$4</f>
        <v>232.842078</v>
      </c>
      <c r="U86" t="s">
        <v>12</v>
      </c>
      <c r="V86" s="3">
        <v>0</v>
      </c>
      <c r="W86" t="s">
        <v>13</v>
      </c>
      <c r="X86" s="3">
        <f>SUM(I86:T86)</f>
        <v>2019.531339</v>
      </c>
    </row>
    <row r="87" spans="6:24" ht="12.75">
      <c r="F87">
        <f>'load data'!A87</f>
        <v>21200</v>
      </c>
      <c r="G87">
        <f>'load data'!B87</f>
        <v>2</v>
      </c>
      <c r="I87" s="1">
        <f>'load data'!E87/1000000*'calc monthly loads'!$B$4</f>
        <v>226.424997</v>
      </c>
      <c r="J87" s="1">
        <f>'load data'!F87/1000000*'calc monthly loads'!$B$4</f>
        <v>223.199946</v>
      </c>
      <c r="K87" s="1">
        <f>'load data'!G87/1000000*'calc monthly loads'!$B$4</f>
        <v>215.66015099999998</v>
      </c>
      <c r="L87" s="1">
        <f>'load data'!H87/1000000*'calc monthly loads'!$B$4</f>
        <v>212.060862</v>
      </c>
      <c r="M87" s="1">
        <f>'load data'!I87/1000000*'calc monthly loads'!$B$4</f>
        <v>210.651966</v>
      </c>
      <c r="N87" s="1">
        <f>'load data'!J87/1000000*'calc monthly loads'!$B$4</f>
        <v>207.470943</v>
      </c>
      <c r="O87" s="1">
        <f>'load data'!K87/1000000*'calc monthly loads'!$B$4</f>
        <v>195.726474</v>
      </c>
      <c r="P87" s="1">
        <f>'load data'!L87/1000000*'calc monthly loads'!$B$4</f>
        <v>190.773324</v>
      </c>
      <c r="Q87" s="1">
        <f>'load data'!M87/1000000*'calc monthly loads'!$B$4</f>
        <v>177.597945</v>
      </c>
      <c r="R87" s="1">
        <f>'load data'!N87/1000000*'calc monthly loads'!$B$4</f>
        <v>159.788619</v>
      </c>
      <c r="S87" s="1">
        <f>'load data'!O87/1000000*'calc monthly loads'!$B$4</f>
        <v>144.532917</v>
      </c>
      <c r="T87" s="1">
        <f>'load data'!P87/1000000*'calc monthly loads'!$B$4</f>
        <v>134.912799</v>
      </c>
      <c r="U87" t="s">
        <v>12</v>
      </c>
      <c r="V87" s="3">
        <v>0</v>
      </c>
      <c r="W87" t="s">
        <v>13</v>
      </c>
      <c r="X87" s="3">
        <f>SUM(I87:T87)</f>
        <v>2298.800943</v>
      </c>
    </row>
    <row r="88" spans="6:24" ht="12.75">
      <c r="F88">
        <f>'load data'!A88</f>
        <v>21300</v>
      </c>
      <c r="G88">
        <f>'load data'!B88</f>
        <v>1</v>
      </c>
      <c r="H88">
        <v>71</v>
      </c>
      <c r="I88" s="1">
        <f>'load data'!E88/1000000*'calc monthly loads'!$B$4</f>
        <v>130.476978</v>
      </c>
      <c r="J88" s="1">
        <f>'load data'!F88/1000000*'calc monthly loads'!$B$4</f>
        <v>127.328976</v>
      </c>
      <c r="K88" s="1">
        <f>'load data'!G88/1000000*'calc monthly loads'!$B$4</f>
        <v>127.923354</v>
      </c>
      <c r="L88" s="1">
        <f>'load data'!H88/1000000*'calc monthly loads'!$B$4</f>
        <v>125.14959</v>
      </c>
      <c r="M88" s="1">
        <f>'load data'!I88/1000000*'calc monthly loads'!$B$4</f>
        <v>125.171604</v>
      </c>
      <c r="N88" s="1">
        <f>'load data'!J88/1000000*'calc monthly loads'!$B$4</f>
        <v>129.761523</v>
      </c>
      <c r="O88" s="1">
        <f>'load data'!K88/1000000*'calc monthly loads'!$B$4</f>
        <v>136.541835</v>
      </c>
      <c r="P88" s="1">
        <f>'load data'!L88/1000000*'calc monthly loads'!$B$4</f>
        <v>135.60623999999999</v>
      </c>
      <c r="Q88" s="1">
        <f>'load data'!M88/1000000*'calc monthly loads'!$B$4</f>
        <v>147.790989</v>
      </c>
      <c r="R88" s="1">
        <f>'load data'!N88/1000000*'calc monthly loads'!$B$4</f>
        <v>164.55465</v>
      </c>
      <c r="S88" s="1">
        <f>'load data'!O88/1000000*'calc monthly loads'!$B$4</f>
        <v>197.23443300000002</v>
      </c>
      <c r="T88" s="1">
        <f>'load data'!P88/1000000*'calc monthly loads'!$B$4</f>
        <v>205.742844</v>
      </c>
      <c r="U88" t="s">
        <v>12</v>
      </c>
      <c r="V88" s="3">
        <v>0</v>
      </c>
      <c r="W88" t="s">
        <v>13</v>
      </c>
      <c r="X88" s="3">
        <f>SUM(I88:T88)</f>
        <v>1753.2830160000003</v>
      </c>
    </row>
    <row r="89" spans="6:24" ht="12.75">
      <c r="F89">
        <f>'load data'!A89</f>
        <v>21300</v>
      </c>
      <c r="G89">
        <f>'load data'!B89</f>
        <v>2</v>
      </c>
      <c r="I89" s="1">
        <f>'load data'!E89/1000000*'calc monthly loads'!$B$4</f>
        <v>203.45338800000002</v>
      </c>
      <c r="J89" s="1">
        <f>'load data'!F89/1000000*'calc monthly loads'!$B$4</f>
        <v>204.410997</v>
      </c>
      <c r="K89" s="1">
        <f>'load data'!G89/1000000*'calc monthly loads'!$B$4</f>
        <v>192.424374</v>
      </c>
      <c r="L89" s="1">
        <f>'load data'!H89/1000000*'calc monthly loads'!$B$4</f>
        <v>197.707734</v>
      </c>
      <c r="M89" s="1">
        <f>'load data'!I89/1000000*'calc monthly loads'!$B$4</f>
        <v>195.70446</v>
      </c>
      <c r="N89" s="1">
        <f>'load data'!J89/1000000*'calc monthly loads'!$B$4</f>
        <v>191.951073</v>
      </c>
      <c r="O89" s="1">
        <f>'load data'!K89/1000000*'calc monthly loads'!$B$4</f>
        <v>178.500519</v>
      </c>
      <c r="P89" s="1">
        <f>'load data'!L89/1000000*'calc monthly loads'!$B$4</f>
        <v>159.557472</v>
      </c>
      <c r="Q89" s="1">
        <f>'load data'!M89/1000000*'calc monthly loads'!$B$4</f>
        <v>150.729858</v>
      </c>
      <c r="R89" s="1">
        <f>'load data'!N89/1000000*'calc monthly loads'!$B$4</f>
        <v>142.21043999999998</v>
      </c>
      <c r="S89" s="1">
        <f>'load data'!O89/1000000*'calc monthly loads'!$B$4</f>
        <v>132.52428</v>
      </c>
      <c r="T89" s="1">
        <f>'load data'!P89/1000000*'calc monthly loads'!$B$4</f>
        <v>126.82265399999999</v>
      </c>
      <c r="U89" t="s">
        <v>12</v>
      </c>
      <c r="V89" s="3">
        <v>0</v>
      </c>
      <c r="W89" t="s">
        <v>13</v>
      </c>
      <c r="X89" s="3">
        <f>SUM(I89:T89)</f>
        <v>2075.997249</v>
      </c>
    </row>
    <row r="90" spans="6:24" ht="12.75">
      <c r="F90">
        <f>'load data'!A90</f>
        <v>21400</v>
      </c>
      <c r="G90">
        <f>'load data'!B90</f>
        <v>1</v>
      </c>
      <c r="H90">
        <v>11</v>
      </c>
      <c r="I90" s="1">
        <f>'load data'!E90/1000000*'calc monthly loads'!$B$4</f>
        <v>123.82875</v>
      </c>
      <c r="J90" s="1">
        <f>'load data'!F90/1000000*'calc monthly loads'!$B$4</f>
        <v>122.81610599999999</v>
      </c>
      <c r="K90" s="1">
        <f>'load data'!G90/1000000*'calc monthly loads'!$B$4</f>
        <v>123.98284799999999</v>
      </c>
      <c r="L90" s="1">
        <f>'load data'!H90/1000000*'calc monthly loads'!$B$4</f>
        <v>123.586596</v>
      </c>
      <c r="M90" s="1">
        <f>'load data'!I90/1000000*'calc monthly loads'!$B$4</f>
        <v>136.035513</v>
      </c>
      <c r="N90" s="1">
        <f>'load data'!J90/1000000*'calc monthly loads'!$B$4</f>
        <v>154.626336</v>
      </c>
      <c r="O90" s="1">
        <f>'load data'!K90/1000000*'calc monthly loads'!$B$4</f>
        <v>193.271913</v>
      </c>
      <c r="P90" s="1">
        <f>'load data'!L90/1000000*'calc monthly loads'!$B$4</f>
        <v>249.05538900000002</v>
      </c>
      <c r="Q90" s="1">
        <f>'load data'!M90/1000000*'calc monthly loads'!$B$4</f>
        <v>239.897565</v>
      </c>
      <c r="R90" s="1">
        <f>'load data'!N90/1000000*'calc monthly loads'!$B$4</f>
        <v>250.81650900000002</v>
      </c>
      <c r="S90" s="1">
        <f>'load data'!O90/1000000*'calc monthly loads'!$B$4</f>
        <v>264.509217</v>
      </c>
      <c r="T90" s="1">
        <f>'load data'!P90/1000000*'calc monthly loads'!$B$4</f>
        <v>270.04573800000003</v>
      </c>
      <c r="U90" t="s">
        <v>12</v>
      </c>
      <c r="V90" s="3">
        <f>SUM(P90:T90)</f>
        <v>1274.324418</v>
      </c>
      <c r="W90" t="s">
        <v>13</v>
      </c>
      <c r="X90" s="3">
        <f>SUM(I90:O90)</f>
        <v>978.1480620000001</v>
      </c>
    </row>
    <row r="91" spans="6:24" ht="12.75">
      <c r="F91">
        <f>'load data'!A91</f>
        <v>21400</v>
      </c>
      <c r="G91">
        <f>'load data'!B91</f>
        <v>2</v>
      </c>
      <c r="I91" s="1">
        <f>'load data'!E91/1000000*'calc monthly loads'!$B$4</f>
        <v>262.021635</v>
      </c>
      <c r="J91" s="1">
        <f>'load data'!F91/1000000*'calc monthly loads'!$B$4</f>
        <v>298.84005</v>
      </c>
      <c r="K91" s="1">
        <f>'load data'!G91/1000000*'calc monthly loads'!$B$4</f>
        <v>263.364489</v>
      </c>
      <c r="L91" s="1">
        <f>'load data'!H91/1000000*'calc monthly loads'!$B$4</f>
        <v>255.659589</v>
      </c>
      <c r="M91" s="1">
        <f>'load data'!I91/1000000*'calc monthly loads'!$B$4</f>
        <v>244.77366600000002</v>
      </c>
      <c r="N91" s="1">
        <f>'load data'!J91/1000000*'calc monthly loads'!$B$4</f>
        <v>232.21467900000002</v>
      </c>
      <c r="O91" s="1">
        <f>'load data'!K91/1000000*'calc monthly loads'!$B$4</f>
        <v>214.152192</v>
      </c>
      <c r="P91" s="1">
        <f>'load data'!L91/1000000*'calc monthly loads'!$B$4</f>
        <v>195.83654399999998</v>
      </c>
      <c r="Q91" s="1">
        <f>'load data'!M91/1000000*'calc monthly loads'!$B$4</f>
        <v>184.400271</v>
      </c>
      <c r="R91" s="1">
        <f>'load data'!N91/1000000*'calc monthly loads'!$B$4</f>
        <v>163.420929</v>
      </c>
      <c r="S91" s="1">
        <f>'load data'!O91/1000000*'calc monthly loads'!$B$4</f>
        <v>146.745324</v>
      </c>
      <c r="T91" s="1">
        <f>'load data'!P91/1000000*'calc monthly loads'!$B$4</f>
        <v>138.170871</v>
      </c>
      <c r="U91" t="s">
        <v>12</v>
      </c>
      <c r="V91" s="3">
        <f>SUM(I91:S91)</f>
        <v>2461.429368</v>
      </c>
      <c r="W91" t="s">
        <v>13</v>
      </c>
      <c r="X91" s="3">
        <f>T91</f>
        <v>138.170871</v>
      </c>
    </row>
    <row r="92" spans="6:24" ht="12.75">
      <c r="F92">
        <f>'load data'!A92</f>
        <v>21500</v>
      </c>
      <c r="G92">
        <f>'load data'!B92</f>
        <v>1</v>
      </c>
      <c r="H92">
        <v>21</v>
      </c>
      <c r="I92" s="1">
        <f>'load data'!E92/1000000*'calc monthly loads'!$B$4</f>
        <v>136.244646</v>
      </c>
      <c r="J92" s="1">
        <f>'load data'!F92/1000000*'calc monthly loads'!$B$4</f>
        <v>131.64372</v>
      </c>
      <c r="K92" s="1">
        <f>'load data'!G92/1000000*'calc monthly loads'!$B$4</f>
        <v>127.361997</v>
      </c>
      <c r="L92" s="1">
        <f>'load data'!H92/1000000*'calc monthly loads'!$B$4</f>
        <v>127.835298</v>
      </c>
      <c r="M92" s="1">
        <f>'load data'!I92/1000000*'calc monthly loads'!$B$4</f>
        <v>134.714673</v>
      </c>
      <c r="N92" s="1">
        <f>'load data'!J92/1000000*'calc monthly loads'!$B$4</f>
        <v>166.01858099999998</v>
      </c>
      <c r="O92" s="1">
        <f>'load data'!K92/1000000*'calc monthly loads'!$B$4</f>
        <v>199.292742</v>
      </c>
      <c r="P92" s="1">
        <f>'load data'!L92/1000000*'calc monthly loads'!$B$4</f>
        <v>244.916757</v>
      </c>
      <c r="Q92" s="1">
        <f>'load data'!M92/1000000*'calc monthly loads'!$B$4</f>
        <v>255.24132300000002</v>
      </c>
      <c r="R92" s="1">
        <f>'load data'!N92/1000000*'calc monthly loads'!$B$4</f>
        <v>285.675678</v>
      </c>
      <c r="S92" s="1">
        <f>'load data'!O92/1000000*'calc monthly loads'!$B$4</f>
        <v>299.34637200000003</v>
      </c>
      <c r="T92" s="1">
        <f>'load data'!P92/1000000*'calc monthly loads'!$B$4</f>
        <v>319.544217</v>
      </c>
      <c r="U92" t="s">
        <v>12</v>
      </c>
      <c r="V92" s="3">
        <f>SUM(P92:T92)</f>
        <v>1404.7243469999999</v>
      </c>
      <c r="W92" t="s">
        <v>13</v>
      </c>
      <c r="X92" s="3">
        <f>SUM(I92:O92)</f>
        <v>1023.111657</v>
      </c>
    </row>
    <row r="93" spans="6:24" ht="12.75">
      <c r="F93">
        <f>'load data'!A93</f>
        <v>21500</v>
      </c>
      <c r="G93">
        <f>'load data'!B93</f>
        <v>2</v>
      </c>
      <c r="I93" s="1">
        <f>'load data'!E93/1000000*'calc monthly loads'!$B$4</f>
        <v>284.23376099999996</v>
      </c>
      <c r="J93" s="1">
        <f>'load data'!F93/1000000*'calc monthly loads'!$B$4</f>
        <v>282.703788</v>
      </c>
      <c r="K93" s="1">
        <f>'load data'!G93/1000000*'calc monthly loads'!$B$4</f>
        <v>279.919017</v>
      </c>
      <c r="L93" s="1">
        <f>'load data'!H93/1000000*'calc monthly loads'!$B$4</f>
        <v>262.660041</v>
      </c>
      <c r="M93" s="1">
        <f>'load data'!I93/1000000*'calc monthly loads'!$B$4</f>
        <v>254.305728</v>
      </c>
      <c r="N93" s="1">
        <f>'load data'!J93/1000000*'calc monthly loads'!$B$4</f>
        <v>244.04720400000002</v>
      </c>
      <c r="O93" s="1">
        <f>'load data'!K93/1000000*'calc monthly loads'!$B$4</f>
        <v>225.75357</v>
      </c>
      <c r="P93" s="1">
        <f>'load data'!L93/1000000*'calc monthly loads'!$B$4</f>
        <v>216.40862700000002</v>
      </c>
      <c r="Q93" s="1">
        <f>'load data'!M93/1000000*'calc monthly loads'!$B$4</f>
        <v>198.30211200000002</v>
      </c>
      <c r="R93" s="1">
        <f>'load data'!N93/1000000*'calc monthly loads'!$B$4</f>
        <v>167.900778</v>
      </c>
      <c r="S93" s="1">
        <f>'load data'!O93/1000000*'calc monthly loads'!$B$4</f>
        <v>140.988663</v>
      </c>
      <c r="T93" s="1">
        <f>'load data'!P93/1000000*'calc monthly loads'!$B$4</f>
        <v>132.017958</v>
      </c>
      <c r="U93" t="s">
        <v>12</v>
      </c>
      <c r="V93" s="3">
        <f>SUM(I93:S93)</f>
        <v>2557.223289</v>
      </c>
      <c r="W93" t="s">
        <v>13</v>
      </c>
      <c r="X93" s="3">
        <f>T93</f>
        <v>132.017958</v>
      </c>
    </row>
    <row r="94" spans="6:24" ht="12.75">
      <c r="F94">
        <f>'load data'!A94</f>
        <v>21600</v>
      </c>
      <c r="G94">
        <f>'load data'!B94</f>
        <v>1</v>
      </c>
      <c r="H94">
        <v>31</v>
      </c>
      <c r="I94" s="1">
        <f>'load data'!E94/1000000*'calc monthly loads'!$B$4</f>
        <v>130.961286</v>
      </c>
      <c r="J94" s="1">
        <f>'load data'!F94/1000000*'calc monthly loads'!$B$4</f>
        <v>128.418669</v>
      </c>
      <c r="K94" s="1">
        <f>'load data'!G94/1000000*'calc monthly loads'!$B$4</f>
        <v>127.68119999999999</v>
      </c>
      <c r="L94" s="1">
        <f>'load data'!H94/1000000*'calc monthly loads'!$B$4</f>
        <v>128.847942</v>
      </c>
      <c r="M94" s="1">
        <f>'load data'!I94/1000000*'calc monthly loads'!$B$4</f>
        <v>138.02778</v>
      </c>
      <c r="N94" s="1">
        <f>'load data'!J94/1000000*'calc monthly loads'!$B$4</f>
        <v>167.427477</v>
      </c>
      <c r="O94" s="1">
        <f>'load data'!K94/1000000*'calc monthly loads'!$B$4</f>
        <v>199.22670000000002</v>
      </c>
      <c r="P94" s="1">
        <f>'load data'!L94/1000000*'calc monthly loads'!$B$4</f>
        <v>231.598287</v>
      </c>
      <c r="Q94" s="1">
        <f>'load data'!M94/1000000*'calc monthly loads'!$B$4</f>
        <v>260.62374600000004</v>
      </c>
      <c r="R94" s="1">
        <f>'load data'!N94/1000000*'calc monthly loads'!$B$4</f>
        <v>277.343379</v>
      </c>
      <c r="S94" s="1">
        <f>'load data'!O94/1000000*'calc monthly loads'!$B$4</f>
        <v>299.742624</v>
      </c>
      <c r="T94" s="1">
        <f>'load data'!P94/1000000*'calc monthly loads'!$B$4</f>
        <v>301.129506</v>
      </c>
      <c r="U94" t="s">
        <v>12</v>
      </c>
      <c r="V94" s="3">
        <f>SUM(P94:T94)</f>
        <v>1370.437542</v>
      </c>
      <c r="W94" t="s">
        <v>13</v>
      </c>
      <c r="X94" s="3">
        <f>SUM(I94:O94)</f>
        <v>1020.5910540000001</v>
      </c>
    </row>
    <row r="95" spans="6:24" ht="12.75">
      <c r="F95">
        <f>'load data'!A95</f>
        <v>21600</v>
      </c>
      <c r="G95">
        <f>'load data'!B95</f>
        <v>2</v>
      </c>
      <c r="I95" s="1">
        <f>'load data'!E95/1000000*'calc monthly loads'!$B$4</f>
        <v>284.255775</v>
      </c>
      <c r="J95" s="1">
        <f>'load data'!F95/1000000*'calc monthly loads'!$B$4</f>
        <v>285.752727</v>
      </c>
      <c r="K95" s="1">
        <f>'load data'!G95/1000000*'calc monthly loads'!$B$4</f>
        <v>285.653664</v>
      </c>
      <c r="L95" s="1">
        <f>'load data'!H95/1000000*'calc monthly loads'!$B$4</f>
        <v>274.83378300000004</v>
      </c>
      <c r="M95" s="1">
        <f>'load data'!I95/1000000*'calc monthly loads'!$B$4</f>
        <v>259.016724</v>
      </c>
      <c r="N95" s="1">
        <f>'load data'!J95/1000000*'calc monthly loads'!$B$4</f>
        <v>245.037834</v>
      </c>
      <c r="O95" s="1">
        <f>'load data'!K95/1000000*'calc monthly loads'!$B$4</f>
        <v>237.68515799999997</v>
      </c>
      <c r="P95" s="1">
        <f>'load data'!L95/1000000*'calc monthly loads'!$B$4</f>
        <v>219.875832</v>
      </c>
      <c r="Q95" s="1">
        <f>'load data'!M95/1000000*'calc monthly loads'!$B$4</f>
        <v>202.330674</v>
      </c>
      <c r="R95" s="1">
        <f>'load data'!N95/1000000*'calc monthly loads'!$B$4</f>
        <v>182.396997</v>
      </c>
      <c r="S95" s="1">
        <f>'load data'!O95/1000000*'calc monthly loads'!$B$4</f>
        <v>157.444128</v>
      </c>
      <c r="T95" s="1">
        <f>'load data'!P95/1000000*'calc monthly loads'!$B$4</f>
        <v>143.88350400000002</v>
      </c>
      <c r="U95" t="s">
        <v>12</v>
      </c>
      <c r="V95" s="3">
        <f>SUM(I95:S95)</f>
        <v>2634.283296</v>
      </c>
      <c r="W95" t="s">
        <v>13</v>
      </c>
      <c r="X95" s="3">
        <f>T95</f>
        <v>143.88350400000002</v>
      </c>
    </row>
    <row r="96" spans="6:24" ht="12.75">
      <c r="F96">
        <f>'load data'!A96</f>
        <v>21700</v>
      </c>
      <c r="G96">
        <f>'load data'!B96</f>
        <v>1</v>
      </c>
      <c r="H96">
        <v>41</v>
      </c>
      <c r="I96" s="1">
        <f>'load data'!E96/1000000*'calc monthly loads'!$B$4</f>
        <v>137.279304</v>
      </c>
      <c r="J96" s="1">
        <f>'load data'!F96/1000000*'calc monthly loads'!$B$4</f>
        <v>134.802729</v>
      </c>
      <c r="K96" s="1">
        <f>'load data'!G96/1000000*'calc monthly loads'!$B$4</f>
        <v>130.818195</v>
      </c>
      <c r="L96" s="1">
        <f>'load data'!H96/1000000*'calc monthly loads'!$B$4</f>
        <v>130.025691</v>
      </c>
      <c r="M96" s="1">
        <f>'load data'!I96/1000000*'calc monthly loads'!$B$4</f>
        <v>140.581404</v>
      </c>
      <c r="N96" s="1">
        <f>'load data'!J96/1000000*'calc monthly loads'!$B$4</f>
        <v>169.83801</v>
      </c>
      <c r="O96" s="1">
        <f>'load data'!K96/1000000*'calc monthly loads'!$B$4</f>
        <v>205.621767</v>
      </c>
      <c r="P96" s="1">
        <f>'load data'!L96/1000000*'calc monthly loads'!$B$4</f>
        <v>237.024738</v>
      </c>
      <c r="Q96" s="1">
        <f>'load data'!M96/1000000*'calc monthly loads'!$B$4</f>
        <v>290.540772</v>
      </c>
      <c r="R96" s="1">
        <f>'load data'!N96/1000000*'calc monthly loads'!$B$4</f>
        <v>307.42551</v>
      </c>
      <c r="S96" s="1">
        <f>'load data'!O96/1000000*'calc monthly loads'!$B$4</f>
        <v>311.69622599999997</v>
      </c>
      <c r="T96" s="1">
        <f>'load data'!P96/1000000*'calc monthly loads'!$B$4</f>
        <v>319.907448</v>
      </c>
      <c r="U96" t="s">
        <v>12</v>
      </c>
      <c r="V96" s="3">
        <f>SUM(P96:T96)</f>
        <v>1466.594694</v>
      </c>
      <c r="W96" t="s">
        <v>13</v>
      </c>
      <c r="X96" s="3">
        <f>SUM(I96:O96)</f>
        <v>1048.9671</v>
      </c>
    </row>
    <row r="97" spans="6:24" ht="12.75">
      <c r="F97">
        <f>'load data'!A97</f>
        <v>21700</v>
      </c>
      <c r="G97">
        <f>'load data'!B97</f>
        <v>2</v>
      </c>
      <c r="I97" s="1">
        <f>'load data'!E97/1000000*'calc monthly loads'!$B$4</f>
        <v>304.222473</v>
      </c>
      <c r="J97" s="1">
        <f>'load data'!F97/1000000*'calc monthly loads'!$B$4</f>
        <v>303.220836</v>
      </c>
      <c r="K97" s="1">
        <f>'load data'!G97/1000000*'calc monthly loads'!$B$4</f>
        <v>316.319166</v>
      </c>
      <c r="L97" s="1">
        <f>'load data'!H97/1000000*'calc monthly loads'!$B$4</f>
        <v>272.456271</v>
      </c>
      <c r="M97" s="1">
        <f>'load data'!I97/1000000*'calc monthly loads'!$B$4</f>
        <v>266.743638</v>
      </c>
      <c r="N97" s="1">
        <f>'load data'!J97/1000000*'calc monthly loads'!$B$4</f>
        <v>257.49775800000003</v>
      </c>
      <c r="O97" s="1">
        <f>'load data'!K97/1000000*'calc monthly loads'!$B$4</f>
        <v>237.828249</v>
      </c>
      <c r="P97" s="1">
        <f>'load data'!L97/1000000*'calc monthly loads'!$B$4</f>
        <v>230.42053800000002</v>
      </c>
      <c r="Q97" s="1">
        <f>'load data'!M97/1000000*'calc monthly loads'!$B$4</f>
        <v>217.850544</v>
      </c>
      <c r="R97" s="1">
        <f>'load data'!N97/1000000*'calc monthly loads'!$B$4</f>
        <v>194.350599</v>
      </c>
      <c r="S97" s="1">
        <f>'load data'!O97/1000000*'calc monthly loads'!$B$4</f>
        <v>165.049965</v>
      </c>
      <c r="T97" s="1">
        <f>'load data'!P97/1000000*'calc monthly loads'!$B$4</f>
        <v>151.038054</v>
      </c>
      <c r="U97" t="s">
        <v>12</v>
      </c>
      <c r="V97" s="3">
        <f>SUM(I97:S97)</f>
        <v>2765.960037</v>
      </c>
      <c r="W97" t="s">
        <v>13</v>
      </c>
      <c r="X97" s="3">
        <f>T97</f>
        <v>151.038054</v>
      </c>
    </row>
    <row r="98" spans="6:24" ht="12.75">
      <c r="F98">
        <f>'load data'!A98</f>
        <v>21800</v>
      </c>
      <c r="G98">
        <f>'load data'!B98</f>
        <v>1</v>
      </c>
      <c r="H98">
        <v>51</v>
      </c>
      <c r="I98" s="1">
        <f>'load data'!E98/1000000*'calc monthly loads'!$B$4</f>
        <v>146.16195299999998</v>
      </c>
      <c r="J98" s="1">
        <f>'load data'!F98/1000000*'calc monthly loads'!$B$4</f>
        <v>146.382093</v>
      </c>
      <c r="K98" s="1">
        <f>'load data'!G98/1000000*'calc monthly loads'!$B$4</f>
        <v>139.216536</v>
      </c>
      <c r="L98" s="1">
        <f>'load data'!H98/1000000*'calc monthly loads'!$B$4</f>
        <v>138.47906700000001</v>
      </c>
      <c r="M98" s="1">
        <f>'load data'!I98/1000000*'calc monthly loads'!$B$4</f>
        <v>151.632432</v>
      </c>
      <c r="N98" s="1">
        <f>'load data'!J98/1000000*'calc monthly loads'!$B$4</f>
        <v>176.112</v>
      </c>
      <c r="O98" s="1">
        <f>'load data'!K98/1000000*'calc monthly loads'!$B$4</f>
        <v>207.59202</v>
      </c>
      <c r="P98" s="1">
        <f>'load data'!L98/1000000*'calc monthly loads'!$B$4</f>
        <v>236.012094</v>
      </c>
      <c r="Q98" s="1">
        <f>'load data'!M98/1000000*'calc monthly loads'!$B$4</f>
        <v>272.225124</v>
      </c>
      <c r="R98" s="1">
        <f>'load data'!N98/1000000*'calc monthly loads'!$B$4</f>
        <v>292.147794</v>
      </c>
      <c r="S98" s="1">
        <f>'load data'!O98/1000000*'calc monthly loads'!$B$4</f>
        <v>300.70023299999997</v>
      </c>
      <c r="T98" s="1">
        <f>'load data'!P98/1000000*'calc monthly loads'!$B$4</f>
        <v>304.035354</v>
      </c>
      <c r="U98" t="s">
        <v>12</v>
      </c>
      <c r="V98" s="3">
        <f>SUM(P98:T98)</f>
        <v>1405.1205989999999</v>
      </c>
      <c r="W98" t="s">
        <v>13</v>
      </c>
      <c r="X98" s="3">
        <f>SUM(I98:O98)</f>
        <v>1105.5761009999999</v>
      </c>
    </row>
    <row r="99" spans="6:24" ht="12.75">
      <c r="F99">
        <f>'load data'!A99</f>
        <v>21800</v>
      </c>
      <c r="G99">
        <f>'load data'!B99</f>
        <v>2</v>
      </c>
      <c r="I99" s="1">
        <f>'load data'!E99/1000000*'calc monthly loads'!$B$4</f>
        <v>301.613814</v>
      </c>
      <c r="J99" s="1">
        <f>'load data'!F99/1000000*'calc monthly loads'!$B$4</f>
        <v>309.439791</v>
      </c>
      <c r="K99" s="1">
        <f>'load data'!G99/1000000*'calc monthly loads'!$B$4</f>
        <v>306.379845</v>
      </c>
      <c r="L99" s="1">
        <f>'load data'!H99/1000000*'calc monthly loads'!$B$4</f>
        <v>263.705706</v>
      </c>
      <c r="M99" s="1">
        <f>'load data'!I99/1000000*'calc monthly loads'!$B$4</f>
        <v>248.934312</v>
      </c>
      <c r="N99" s="1">
        <f>'load data'!J99/1000000*'calc monthly loads'!$B$4</f>
        <v>229.793139</v>
      </c>
      <c r="O99" s="1">
        <f>'load data'!K99/1000000*'calc monthly loads'!$B$4</f>
        <v>212.47912800000003</v>
      </c>
      <c r="P99" s="1">
        <f>'load data'!L99/1000000*'calc monthly loads'!$B$4</f>
        <v>194.87893499999998</v>
      </c>
      <c r="Q99" s="1">
        <f>'load data'!M99/1000000*'calc monthly loads'!$B$4</f>
        <v>178.005204</v>
      </c>
      <c r="R99" s="1">
        <f>'load data'!N99/1000000*'calc monthly loads'!$B$4</f>
        <v>163.266831</v>
      </c>
      <c r="S99" s="1">
        <f>'load data'!O99/1000000*'calc monthly loads'!$B$4</f>
        <v>146.954457</v>
      </c>
      <c r="T99" s="1">
        <f>'load data'!P99/1000000*'calc monthly loads'!$B$4</f>
        <v>136.43176499999998</v>
      </c>
      <c r="U99" t="s">
        <v>12</v>
      </c>
      <c r="V99" s="3">
        <f>SUM(I99:S99)</f>
        <v>2555.451162</v>
      </c>
      <c r="W99" t="s">
        <v>13</v>
      </c>
      <c r="X99" s="3">
        <f>T99</f>
        <v>136.43176499999998</v>
      </c>
    </row>
    <row r="100" spans="6:24" ht="12.75">
      <c r="F100">
        <f>'load data'!A100</f>
        <v>21900</v>
      </c>
      <c r="G100">
        <f>'load data'!B100</f>
        <v>1</v>
      </c>
      <c r="H100">
        <v>61</v>
      </c>
      <c r="I100" s="1">
        <f>'load data'!E100/1000000*'calc monthly loads'!$B$4</f>
        <v>129.926628</v>
      </c>
      <c r="J100" s="1">
        <f>'load data'!F100/1000000*'calc monthly loads'!$B$4</f>
        <v>123.82875</v>
      </c>
      <c r="K100" s="1">
        <f>'load data'!G100/1000000*'calc monthly loads'!$B$4</f>
        <v>121.715406</v>
      </c>
      <c r="L100" s="1">
        <f>'load data'!H100/1000000*'calc monthly loads'!$B$4</f>
        <v>119.348901</v>
      </c>
      <c r="M100" s="1">
        <f>'load data'!I100/1000000*'calc monthly loads'!$B$4</f>
        <v>124.26903</v>
      </c>
      <c r="N100" s="1">
        <f>'load data'!J100/1000000*'calc monthly loads'!$B$4</f>
        <v>136.828017</v>
      </c>
      <c r="O100" s="1">
        <f>'load data'!K100/1000000*'calc monthly loads'!$B$4</f>
        <v>154.615329</v>
      </c>
      <c r="P100" s="1">
        <f>'load data'!L100/1000000*'calc monthly loads'!$B$4</f>
        <v>163.255824</v>
      </c>
      <c r="Q100" s="1">
        <f>'load data'!M100/1000000*'calc monthly loads'!$B$4</f>
        <v>178.247358</v>
      </c>
      <c r="R100" s="1">
        <f>'load data'!N100/1000000*'calc monthly loads'!$B$4</f>
        <v>204.68617200000003</v>
      </c>
      <c r="S100" s="1">
        <f>'load data'!O100/1000000*'calc monthly loads'!$B$4</f>
        <v>218.665062</v>
      </c>
      <c r="T100" s="1">
        <f>'load data'!P100/1000000*'calc monthly loads'!$B$4</f>
        <v>211.82971500000002</v>
      </c>
      <c r="U100" t="s">
        <v>12</v>
      </c>
      <c r="V100" s="3">
        <v>0</v>
      </c>
      <c r="W100" t="s">
        <v>13</v>
      </c>
      <c r="X100" s="3">
        <f aca="true" t="shared" si="2" ref="X100:X105">SUM(I100:T100)</f>
        <v>1887.216192</v>
      </c>
    </row>
    <row r="101" spans="6:24" ht="12.75">
      <c r="F101">
        <f>'load data'!A101</f>
        <v>21900</v>
      </c>
      <c r="G101">
        <f>'load data'!B101</f>
        <v>2</v>
      </c>
      <c r="I101" s="1">
        <f>'load data'!E101/1000000*'calc monthly loads'!$B$4</f>
        <v>198.907497</v>
      </c>
      <c r="J101" s="1">
        <f>'load data'!F101/1000000*'calc monthly loads'!$B$4</f>
        <v>188.858106</v>
      </c>
      <c r="K101" s="1">
        <f>'load data'!G101/1000000*'calc monthly loads'!$B$4</f>
        <v>186.326496</v>
      </c>
      <c r="L101" s="1">
        <f>'load data'!H101/1000000*'calc monthly loads'!$B$4</f>
        <v>186.546636</v>
      </c>
      <c r="M101" s="1">
        <f>'load data'!I101/1000000*'calc monthly loads'!$B$4</f>
        <v>191.730933</v>
      </c>
      <c r="N101" s="1">
        <f>'load data'!J101/1000000*'calc monthly loads'!$B$4</f>
        <v>195.11008199999998</v>
      </c>
      <c r="O101" s="1">
        <f>'load data'!K101/1000000*'calc monthly loads'!$B$4</f>
        <v>195.9246</v>
      </c>
      <c r="P101" s="1">
        <f>'load data'!L101/1000000*'calc monthly loads'!$B$4</f>
        <v>185.622048</v>
      </c>
      <c r="Q101" s="1">
        <f>'load data'!M101/1000000*'calc monthly loads'!$B$4</f>
        <v>176.32113299999997</v>
      </c>
      <c r="R101" s="1">
        <f>'load data'!N101/1000000*'calc monthly loads'!$B$4</f>
        <v>153.503622</v>
      </c>
      <c r="S101" s="1">
        <f>'load data'!O101/1000000*'calc monthly loads'!$B$4</f>
        <v>140.988663</v>
      </c>
      <c r="T101" s="1">
        <f>'load data'!P101/1000000*'calc monthly loads'!$B$4</f>
        <v>127.637172</v>
      </c>
      <c r="U101" t="s">
        <v>12</v>
      </c>
      <c r="V101" s="3">
        <v>0</v>
      </c>
      <c r="W101" t="s">
        <v>13</v>
      </c>
      <c r="X101" s="3">
        <f t="shared" si="2"/>
        <v>2127.476988</v>
      </c>
    </row>
    <row r="102" spans="6:24" ht="12.75">
      <c r="F102">
        <f>'load data'!A102</f>
        <v>22000</v>
      </c>
      <c r="G102">
        <f>'load data'!B102</f>
        <v>1</v>
      </c>
      <c r="H102">
        <v>71</v>
      </c>
      <c r="I102" s="1">
        <f>'load data'!E102/1000000*'calc monthly loads'!$B$4</f>
        <v>122.463882</v>
      </c>
      <c r="J102" s="1">
        <f>'load data'!F102/1000000*'calc monthly loads'!$B$4</f>
        <v>119.580048</v>
      </c>
      <c r="K102" s="1">
        <f>'load data'!G102/1000000*'calc monthly loads'!$B$4</f>
        <v>118.56740400000001</v>
      </c>
      <c r="L102" s="1">
        <f>'load data'!H102/1000000*'calc monthly loads'!$B$4</f>
        <v>119.249838</v>
      </c>
      <c r="M102" s="1">
        <f>'load data'!I102/1000000*'calc monthly loads'!$B$4</f>
        <v>118.688481</v>
      </c>
      <c r="N102" s="1">
        <f>'load data'!J102/1000000*'calc monthly loads'!$B$4</f>
        <v>125.743968</v>
      </c>
      <c r="O102" s="1">
        <f>'load data'!K102/1000000*'calc monthly loads'!$B$4</f>
        <v>139.436676</v>
      </c>
      <c r="P102" s="1">
        <f>'load data'!L102/1000000*'calc monthly loads'!$B$4</f>
        <v>146.65726800000002</v>
      </c>
      <c r="Q102" s="1">
        <f>'load data'!M102/1000000*'calc monthly loads'!$B$4</f>
        <v>152.13875399999998</v>
      </c>
      <c r="R102" s="1">
        <f>'load data'!N102/1000000*'calc monthly loads'!$B$4</f>
        <v>157.246002</v>
      </c>
      <c r="S102" s="1">
        <f>'load data'!O102/1000000*'calc monthly loads'!$B$4</f>
        <v>168.80335200000002</v>
      </c>
      <c r="T102" s="1">
        <f>'load data'!P102/1000000*'calc monthly loads'!$B$4</f>
        <v>180.470772</v>
      </c>
      <c r="U102" t="s">
        <v>12</v>
      </c>
      <c r="V102" s="3">
        <v>0</v>
      </c>
      <c r="W102" t="s">
        <v>13</v>
      </c>
      <c r="X102" s="3">
        <f t="shared" si="2"/>
        <v>1669.0464450000004</v>
      </c>
    </row>
    <row r="103" spans="6:24" ht="12.75">
      <c r="F103">
        <f>'load data'!A103</f>
        <v>22000</v>
      </c>
      <c r="G103">
        <f>'load data'!B103</f>
        <v>2</v>
      </c>
      <c r="I103" s="1">
        <f>'load data'!E103/1000000*'calc monthly loads'!$B$4</f>
        <v>185.01666300000002</v>
      </c>
      <c r="J103" s="1">
        <f>'load data'!F103/1000000*'calc monthly loads'!$B$4</f>
        <v>184.13610300000002</v>
      </c>
      <c r="K103" s="1">
        <f>'load data'!G103/1000000*'calc monthly loads'!$B$4</f>
        <v>182.38599000000002</v>
      </c>
      <c r="L103" s="1">
        <f>'load data'!H103/1000000*'calc monthly loads'!$B$4</f>
        <v>179.579205</v>
      </c>
      <c r="M103" s="1">
        <f>'load data'!I103/1000000*'calc monthly loads'!$B$4</f>
        <v>188.516889</v>
      </c>
      <c r="N103" s="1">
        <f>'load data'!J103/1000000*'calc monthly loads'!$B$4</f>
        <v>185.049684</v>
      </c>
      <c r="O103" s="1">
        <f>'load data'!K103/1000000*'calc monthly loads'!$B$4</f>
        <v>175.74876899999998</v>
      </c>
      <c r="P103" s="1">
        <f>'load data'!L103/1000000*'calc monthly loads'!$B$4</f>
        <v>158.709933</v>
      </c>
      <c r="Q103" s="1">
        <f>'load data'!M103/1000000*'calc monthly loads'!$B$4</f>
        <v>151.808544</v>
      </c>
      <c r="R103" s="1">
        <f>'load data'!N103/1000000*'calc monthly loads'!$B$4</f>
        <v>140.482341</v>
      </c>
      <c r="S103" s="1">
        <f>'load data'!O103/1000000*'calc monthly loads'!$B$4</f>
        <v>132.227091</v>
      </c>
      <c r="T103" s="1">
        <f>'load data'!P103/1000000*'calc monthly loads'!$B$4</f>
        <v>122.73905699999999</v>
      </c>
      <c r="U103" t="s">
        <v>12</v>
      </c>
      <c r="V103" s="3">
        <v>0</v>
      </c>
      <c r="W103" t="s">
        <v>13</v>
      </c>
      <c r="X103" s="3">
        <f t="shared" si="2"/>
        <v>1986.400269</v>
      </c>
    </row>
    <row r="104" spans="6:24" ht="12.75">
      <c r="F104">
        <f>'load data'!A104</f>
        <v>22100</v>
      </c>
      <c r="G104">
        <f>'load data'!B104</f>
        <v>1</v>
      </c>
      <c r="H104">
        <v>81</v>
      </c>
      <c r="I104" s="1">
        <f>'load data'!E104/1000000*'calc monthly loads'!$B$4</f>
        <v>119.20581</v>
      </c>
      <c r="J104" s="1">
        <f>'load data'!F104/1000000*'calc monthly loads'!$B$4</f>
        <v>118.32525</v>
      </c>
      <c r="K104" s="1">
        <f>'load data'!G104/1000000*'calc monthly loads'!$B$4</f>
        <v>117.301599</v>
      </c>
      <c r="L104" s="1">
        <f>'load data'!H104/1000000*'calc monthly loads'!$B$4</f>
        <v>119.613069</v>
      </c>
      <c r="M104" s="1">
        <f>'load data'!I104/1000000*'calc monthly loads'!$B$4</f>
        <v>132.711399</v>
      </c>
      <c r="N104" s="1">
        <f>'load data'!J104/1000000*'calc monthly loads'!$B$4</f>
        <v>161.05442399999998</v>
      </c>
      <c r="O104" s="1">
        <f>'load data'!K104/1000000*'calc monthly loads'!$B$4</f>
        <v>183.508704</v>
      </c>
      <c r="P104" s="1">
        <f>'load data'!L104/1000000*'calc monthly loads'!$B$4</f>
        <v>203.81661899999997</v>
      </c>
      <c r="Q104" s="1">
        <f>'load data'!M104/1000000*'calc monthly loads'!$B$4</f>
        <v>229.89220199999997</v>
      </c>
      <c r="R104" s="1">
        <f>'load data'!N104/1000000*'calc monthly loads'!$B$4</f>
        <v>246.589821</v>
      </c>
      <c r="S104" s="1">
        <f>'load data'!O104/1000000*'calc monthly loads'!$B$4</f>
        <v>256.58417699999995</v>
      </c>
      <c r="T104" s="1">
        <f>'load data'!P104/1000000*'calc monthly loads'!$B$4</f>
        <v>269.165178</v>
      </c>
      <c r="U104" t="s">
        <v>12</v>
      </c>
      <c r="V104" s="3">
        <v>0</v>
      </c>
      <c r="W104" t="s">
        <v>13</v>
      </c>
      <c r="X104" s="3">
        <f t="shared" si="2"/>
        <v>2157.768252</v>
      </c>
    </row>
    <row r="105" spans="6:24" ht="12.75">
      <c r="F105">
        <f>'load data'!A105</f>
        <v>22100</v>
      </c>
      <c r="G105">
        <f>'load data'!B105</f>
        <v>2</v>
      </c>
      <c r="I105" s="1">
        <f>'load data'!E105/1000000*'calc monthly loads'!$B$4</f>
        <v>257.266611</v>
      </c>
      <c r="J105" s="1">
        <f>'load data'!F105/1000000*'calc monthly loads'!$B$4</f>
        <v>263.034279</v>
      </c>
      <c r="K105" s="1">
        <f>'load data'!G105/1000000*'calc monthly loads'!$B$4</f>
        <v>258.88464</v>
      </c>
      <c r="L105" s="1">
        <f>'load data'!H105/1000000*'calc monthly loads'!$B$4</f>
        <v>251.752104</v>
      </c>
      <c r="M105" s="1">
        <f>'load data'!I105/1000000*'calc monthly loads'!$B$4</f>
        <v>249.78185100000002</v>
      </c>
      <c r="N105" s="1">
        <f>'load data'!J105/1000000*'calc monthly loads'!$B$4</f>
        <v>244.036197</v>
      </c>
      <c r="O105" s="1">
        <f>'load data'!K105/1000000*'calc monthly loads'!$B$4</f>
        <v>227.19548699999999</v>
      </c>
      <c r="P105" s="1">
        <f>'load data'!L105/1000000*'calc monthly loads'!$B$4</f>
        <v>215.605116</v>
      </c>
      <c r="Q105" s="1">
        <f>'load data'!M105/1000000*'calc monthly loads'!$B$4</f>
        <v>201.461121</v>
      </c>
      <c r="R105" s="1">
        <f>'load data'!N105/1000000*'calc monthly loads'!$B$4</f>
        <v>177.906141</v>
      </c>
      <c r="S105" s="1">
        <f>'load data'!O105/1000000*'calc monthly loads'!$B$4</f>
        <v>151.22517299999998</v>
      </c>
      <c r="T105" s="1">
        <f>'load data'!P105/1000000*'calc monthly loads'!$B$4</f>
        <v>141.076719</v>
      </c>
      <c r="U105" t="s">
        <v>12</v>
      </c>
      <c r="V105" s="3">
        <v>0</v>
      </c>
      <c r="W105" t="s">
        <v>13</v>
      </c>
      <c r="X105" s="3">
        <f t="shared" si="2"/>
        <v>2639.2254389999994</v>
      </c>
    </row>
    <row r="106" spans="6:24" ht="12.75">
      <c r="F106">
        <f>'load data'!A106</f>
        <v>22200</v>
      </c>
      <c r="G106">
        <f>'load data'!B106</f>
        <v>1</v>
      </c>
      <c r="H106">
        <v>21</v>
      </c>
      <c r="I106" s="1">
        <f>'load data'!E106/1000000*'calc monthly loads'!$B$4</f>
        <v>135.881415</v>
      </c>
      <c r="J106" s="1">
        <f>'load data'!F106/1000000*'calc monthly loads'!$B$4</f>
        <v>132.117021</v>
      </c>
      <c r="K106" s="1">
        <f>'load data'!G106/1000000*'calc monthly loads'!$B$4</f>
        <v>127.141857</v>
      </c>
      <c r="L106" s="1">
        <f>'load data'!H106/1000000*'calc monthly loads'!$B$4</f>
        <v>125.248653</v>
      </c>
      <c r="M106" s="1">
        <f>'load data'!I106/1000000*'calc monthly loads'!$B$4</f>
        <v>140.51536199999998</v>
      </c>
      <c r="N106" s="1">
        <f>'load data'!J106/1000000*'calc monthly loads'!$B$4</f>
        <v>173.041047</v>
      </c>
      <c r="O106" s="1">
        <f>'load data'!K106/1000000*'calc monthly loads'!$B$4</f>
        <v>196.48595699999998</v>
      </c>
      <c r="P106" s="1">
        <f>'load data'!L106/1000000*'calc monthly loads'!$B$4</f>
        <v>222.693624</v>
      </c>
      <c r="Q106" s="1">
        <f>'load data'!M106/1000000*'calc monthly loads'!$B$4</f>
        <v>253.238049</v>
      </c>
      <c r="R106" s="1">
        <f>'load data'!N106/1000000*'calc monthly loads'!$B$4</f>
        <v>274.712706</v>
      </c>
      <c r="S106" s="1">
        <f>'load data'!O106/1000000*'calc monthly loads'!$B$4</f>
        <v>289.131876</v>
      </c>
      <c r="T106" s="1">
        <f>'load data'!P106/1000000*'calc monthly loads'!$B$4</f>
        <v>296.11031399999996</v>
      </c>
      <c r="U106" t="s">
        <v>12</v>
      </c>
      <c r="V106" s="3">
        <f>SUM(P106:T106)</f>
        <v>1335.886569</v>
      </c>
      <c r="W106" t="s">
        <v>13</v>
      </c>
      <c r="X106" s="3">
        <f>SUM(I106:O106)</f>
        <v>1030.4313120000002</v>
      </c>
    </row>
    <row r="107" spans="6:24" ht="12.75">
      <c r="F107">
        <f>'load data'!A107</f>
        <v>22200</v>
      </c>
      <c r="G107">
        <f>'load data'!B107</f>
        <v>2</v>
      </c>
      <c r="I107" s="1">
        <f>'load data'!E107/1000000*'calc monthly loads'!$B$4</f>
        <v>285.664671</v>
      </c>
      <c r="J107" s="1">
        <f>'load data'!F107/1000000*'calc monthly loads'!$B$4</f>
        <v>291.66348600000003</v>
      </c>
      <c r="K107" s="1">
        <f>'load data'!G107/1000000*'calc monthly loads'!$B$4</f>
        <v>291.278241</v>
      </c>
      <c r="L107" s="1">
        <f>'load data'!H107/1000000*'calc monthly loads'!$B$4</f>
        <v>273.623013</v>
      </c>
      <c r="M107" s="1">
        <f>'load data'!I107/1000000*'calc monthly loads'!$B$4</f>
        <v>270.783207</v>
      </c>
      <c r="N107" s="1">
        <f>'load data'!J107/1000000*'calc monthly loads'!$B$4</f>
        <v>254.70198000000002</v>
      </c>
      <c r="O107" s="1">
        <f>'load data'!K107/1000000*'calc monthly loads'!$B$4</f>
        <v>234.28399499999998</v>
      </c>
      <c r="P107" s="1">
        <f>'load data'!L107/1000000*'calc monthly loads'!$B$4</f>
        <v>220.327119</v>
      </c>
      <c r="Q107" s="1">
        <f>'load data'!M107/1000000*'calc monthly loads'!$B$4</f>
        <v>206.194131</v>
      </c>
      <c r="R107" s="1">
        <f>'load data'!N107/1000000*'calc monthly loads'!$B$4</f>
        <v>178.786701</v>
      </c>
      <c r="S107" s="1">
        <f>'load data'!O107/1000000*'calc monthly loads'!$B$4</f>
        <v>148.726584</v>
      </c>
      <c r="T107" s="1">
        <f>'load data'!P107/1000000*'calc monthly loads'!$B$4</f>
        <v>136.72895400000002</v>
      </c>
      <c r="U107" t="s">
        <v>12</v>
      </c>
      <c r="V107" s="3">
        <f>SUM(I107:S107)</f>
        <v>2656.033128</v>
      </c>
      <c r="W107" t="s">
        <v>13</v>
      </c>
      <c r="X107" s="3">
        <f>T107</f>
        <v>136.72895400000002</v>
      </c>
    </row>
    <row r="108" spans="6:24" ht="12.75">
      <c r="F108">
        <f>'load data'!A108</f>
        <v>22300</v>
      </c>
      <c r="G108">
        <f>'load data'!B108</f>
        <v>1</v>
      </c>
      <c r="H108">
        <v>31</v>
      </c>
      <c r="I108" s="1">
        <f>'load data'!E108/1000000*'calc monthly loads'!$B$4</f>
        <v>132.326154</v>
      </c>
      <c r="J108" s="1">
        <f>'load data'!F108/1000000*'calc monthly loads'!$B$4</f>
        <v>130.091733</v>
      </c>
      <c r="K108" s="1">
        <f>'load data'!G108/1000000*'calc monthly loads'!$B$4</f>
        <v>125.94209400000001</v>
      </c>
      <c r="L108" s="1">
        <f>'load data'!H108/1000000*'calc monthly loads'!$B$4</f>
        <v>126.492444</v>
      </c>
      <c r="M108" s="1">
        <f>'load data'!I108/1000000*'calc monthly loads'!$B$4</f>
        <v>134.659638</v>
      </c>
      <c r="N108" s="1">
        <f>'load data'!J108/1000000*'calc monthly loads'!$B$4</f>
        <v>168.858387</v>
      </c>
      <c r="O108" s="1">
        <f>'load data'!K108/1000000*'calc monthly loads'!$B$4</f>
        <v>193.668165</v>
      </c>
      <c r="P108" s="1">
        <f>'load data'!L108/1000000*'calc monthly loads'!$B$4</f>
        <v>218.411901</v>
      </c>
      <c r="Q108" s="1">
        <f>'load data'!M108/1000000*'calc monthly loads'!$B$4</f>
        <v>252.269433</v>
      </c>
      <c r="R108" s="1">
        <f>'load data'!N108/1000000*'calc monthly loads'!$B$4</f>
        <v>277.299351</v>
      </c>
      <c r="S108" s="1">
        <f>'load data'!O108/1000000*'calc monthly loads'!$B$4</f>
        <v>290.419695</v>
      </c>
      <c r="T108" s="1">
        <f>'load data'!P108/1000000*'calc monthly loads'!$B$4</f>
        <v>290.80494</v>
      </c>
      <c r="U108" t="s">
        <v>12</v>
      </c>
      <c r="V108" s="3">
        <f>SUM(P108:T108)</f>
        <v>1329.20532</v>
      </c>
      <c r="W108" t="s">
        <v>13</v>
      </c>
      <c r="X108" s="3">
        <f>SUM(I108:O108)</f>
        <v>1012.0386149999999</v>
      </c>
    </row>
    <row r="109" spans="6:24" ht="12.75">
      <c r="F109">
        <f>'load data'!A109</f>
        <v>22300</v>
      </c>
      <c r="G109">
        <f>'load data'!B109</f>
        <v>2</v>
      </c>
      <c r="I109" s="1">
        <f>'load data'!E109/1000000*'calc monthly loads'!$B$4</f>
        <v>281.44899</v>
      </c>
      <c r="J109" s="1">
        <f>'load data'!F109/1000000*'calc monthly loads'!$B$4</f>
        <v>289.583163</v>
      </c>
      <c r="K109" s="1">
        <f>'load data'!G109/1000000*'calc monthly loads'!$B$4</f>
        <v>283.628376</v>
      </c>
      <c r="L109" s="1">
        <f>'load data'!H109/1000000*'calc monthly loads'!$B$4</f>
        <v>272.588355</v>
      </c>
      <c r="M109" s="1">
        <f>'load data'!I109/1000000*'calc monthly loads'!$B$4</f>
        <v>265.675959</v>
      </c>
      <c r="N109" s="1">
        <f>'load data'!J109/1000000*'calc monthly loads'!$B$4</f>
        <v>252.88582499999998</v>
      </c>
      <c r="O109" s="1">
        <f>'load data'!K109/1000000*'calc monthly loads'!$B$4</f>
        <v>233.876736</v>
      </c>
      <c r="P109" s="1">
        <f>'load data'!L109/1000000*'calc monthly loads'!$B$4</f>
        <v>215.065773</v>
      </c>
      <c r="Q109" s="1">
        <f>'load data'!M109/1000000*'calc monthly loads'!$B$4</f>
        <v>200.09625300000002</v>
      </c>
      <c r="R109" s="1">
        <f>'load data'!N109/1000000*'calc monthly loads'!$B$4</f>
        <v>181.219248</v>
      </c>
      <c r="S109" s="1">
        <f>'load data'!O109/1000000*'calc monthly loads'!$B$4</f>
        <v>152.68910400000001</v>
      </c>
      <c r="T109" s="1">
        <f>'load data'!P109/1000000*'calc monthly loads'!$B$4</f>
        <v>136.59687</v>
      </c>
      <c r="U109" t="s">
        <v>12</v>
      </c>
      <c r="V109" s="3">
        <f>SUM(I109:S109)</f>
        <v>2628.757782</v>
      </c>
      <c r="W109" t="s">
        <v>13</v>
      </c>
      <c r="X109" s="3">
        <f>T109</f>
        <v>136.59687</v>
      </c>
    </row>
    <row r="110" spans="6:24" ht="12.75">
      <c r="F110">
        <f>'load data'!A110</f>
        <v>22400</v>
      </c>
      <c r="G110">
        <f>'load data'!B110</f>
        <v>1</v>
      </c>
      <c r="H110">
        <v>41</v>
      </c>
      <c r="I110" s="1">
        <f>'load data'!E110/1000000*'calc monthly loads'!$B$4</f>
        <v>132.810462</v>
      </c>
      <c r="J110" s="1">
        <f>'load data'!F110/1000000*'calc monthly loads'!$B$4</f>
        <v>132.227091</v>
      </c>
      <c r="K110" s="1">
        <f>'load data'!G110/1000000*'calc monthly loads'!$B$4</f>
        <v>126.701577</v>
      </c>
      <c r="L110" s="1">
        <f>'load data'!H110/1000000*'calc monthly loads'!$B$4</f>
        <v>126.657549</v>
      </c>
      <c r="M110" s="1">
        <f>'load data'!I110/1000000*'calc monthly loads'!$B$4</f>
        <v>135.485163</v>
      </c>
      <c r="N110" s="1">
        <f>'load data'!J110/1000000*'calc monthly loads'!$B$4</f>
        <v>170.71857</v>
      </c>
      <c r="O110" s="1">
        <f>'load data'!K110/1000000*'calc monthly loads'!$B$4</f>
        <v>217.773495</v>
      </c>
      <c r="P110" s="1">
        <f>'load data'!L110/1000000*'calc monthly loads'!$B$4</f>
        <v>240.414894</v>
      </c>
      <c r="Q110" s="1">
        <f>'load data'!M110/1000000*'calc monthly loads'!$B$4</f>
        <v>264.101958</v>
      </c>
      <c r="R110" s="1">
        <f>'load data'!N110/1000000*'calc monthly loads'!$B$4</f>
        <v>273.95322300000004</v>
      </c>
      <c r="S110" s="1">
        <f>'load data'!O110/1000000*'calc monthly loads'!$B$4</f>
        <v>291.28924800000004</v>
      </c>
      <c r="T110" s="1">
        <f>'load data'!P110/1000000*'calc monthly loads'!$B$4</f>
        <v>293.523669</v>
      </c>
      <c r="U110" t="s">
        <v>12</v>
      </c>
      <c r="V110" s="3">
        <f>SUM(P110:T110)</f>
        <v>1363.2829920000001</v>
      </c>
      <c r="W110" t="s">
        <v>13</v>
      </c>
      <c r="X110" s="3">
        <f>SUM(I110:O110)</f>
        <v>1042.373907</v>
      </c>
    </row>
    <row r="111" spans="6:24" ht="12.75">
      <c r="F111">
        <f>'load data'!A111</f>
        <v>22400</v>
      </c>
      <c r="G111">
        <f>'load data'!B111</f>
        <v>2</v>
      </c>
      <c r="I111" s="1">
        <f>'load data'!E111/1000000*'calc monthly loads'!$B$4</f>
        <v>286.743357</v>
      </c>
      <c r="J111" s="1">
        <f>'load data'!F111/1000000*'calc monthly loads'!$B$4</f>
        <v>291.520395</v>
      </c>
      <c r="K111" s="1">
        <f>'load data'!G111/1000000*'calc monthly loads'!$B$4</f>
        <v>286.68832199999997</v>
      </c>
      <c r="L111" s="1">
        <f>'load data'!H111/1000000*'calc monthly loads'!$B$4</f>
        <v>273.226761</v>
      </c>
      <c r="M111" s="1">
        <f>'load data'!I111/1000000*'calc monthly loads'!$B$4</f>
        <v>268.24059</v>
      </c>
      <c r="N111" s="1">
        <f>'load data'!J111/1000000*'calc monthly loads'!$B$4</f>
        <v>251.32283099999998</v>
      </c>
      <c r="O111" s="1">
        <f>'load data'!K111/1000000*'calc monthly loads'!$B$4</f>
        <v>233.865729</v>
      </c>
      <c r="P111" s="1">
        <f>'load data'!L111/1000000*'calc monthly loads'!$B$4</f>
        <v>222.01119</v>
      </c>
      <c r="Q111" s="1">
        <f>'load data'!M111/1000000*'calc monthly loads'!$B$4</f>
        <v>205.093431</v>
      </c>
      <c r="R111" s="1">
        <f>'load data'!N111/1000000*'calc monthly loads'!$B$4</f>
        <v>180.84501</v>
      </c>
      <c r="S111" s="1">
        <f>'load data'!O111/1000000*'calc monthly loads'!$B$4</f>
        <v>155.066616</v>
      </c>
      <c r="T111" s="1">
        <f>'load data'!P111/1000000*'calc monthly loads'!$B$4</f>
        <v>140.42730600000002</v>
      </c>
      <c r="U111" t="s">
        <v>12</v>
      </c>
      <c r="V111" s="3">
        <f>SUM(I111:S111)</f>
        <v>2654.624232</v>
      </c>
      <c r="W111" t="s">
        <v>13</v>
      </c>
      <c r="X111" s="3">
        <f>T111</f>
        <v>140.42730600000002</v>
      </c>
    </row>
    <row r="112" spans="6:24" ht="12.75">
      <c r="F112">
        <f>'load data'!A112</f>
        <v>22500</v>
      </c>
      <c r="G112">
        <f>'load data'!B112</f>
        <v>1</v>
      </c>
      <c r="H112">
        <v>51</v>
      </c>
      <c r="I112" s="1">
        <f>'load data'!E112/1000000*'calc monthly loads'!$B$4</f>
        <v>133.448868</v>
      </c>
      <c r="J112" s="1">
        <f>'load data'!F112/1000000*'calc monthly loads'!$B$4</f>
        <v>130.21281</v>
      </c>
      <c r="K112" s="1">
        <f>'load data'!G112/1000000*'calc monthly loads'!$B$4</f>
        <v>126.72359100000001</v>
      </c>
      <c r="L112" s="1">
        <f>'load data'!H112/1000000*'calc monthly loads'!$B$4</f>
        <v>125.86504500000001</v>
      </c>
      <c r="M112" s="1">
        <f>'load data'!I112/1000000*'calc monthly loads'!$B$4</f>
        <v>135.56221200000002</v>
      </c>
      <c r="N112" s="1">
        <f>'load data'!J112/1000000*'calc monthly loads'!$B$4</f>
        <v>164.785797</v>
      </c>
      <c r="O112" s="1">
        <f>'load data'!K112/1000000*'calc monthly loads'!$B$4</f>
        <v>197.201412</v>
      </c>
      <c r="P112" s="1">
        <f>'load data'!L112/1000000*'calc monthly loads'!$B$4</f>
        <v>226.942326</v>
      </c>
      <c r="Q112" s="1">
        <f>'load data'!M112/1000000*'calc monthly loads'!$B$4</f>
        <v>248.14180800000003</v>
      </c>
      <c r="R112" s="1">
        <f>'load data'!N112/1000000*'calc monthly loads'!$B$4</f>
        <v>266.776659</v>
      </c>
      <c r="S112" s="1">
        <f>'load data'!O112/1000000*'calc monthly loads'!$B$4</f>
        <v>277.068204</v>
      </c>
      <c r="T112" s="1">
        <f>'load data'!P112/1000000*'calc monthly loads'!$B$4</f>
        <v>285.037272</v>
      </c>
      <c r="U112" t="s">
        <v>12</v>
      </c>
      <c r="V112" s="3">
        <f>SUM(P112:T112)</f>
        <v>1303.966269</v>
      </c>
      <c r="W112" t="s">
        <v>13</v>
      </c>
      <c r="X112" s="3">
        <f>SUM(I112:O112)</f>
        <v>1013.799735</v>
      </c>
    </row>
    <row r="113" spans="6:24" ht="12.75">
      <c r="F113">
        <f>'load data'!A113</f>
        <v>22500</v>
      </c>
      <c r="G113">
        <f>'load data'!B113</f>
        <v>2</v>
      </c>
      <c r="I113" s="1">
        <f>'load data'!E113/1000000*'calc monthly loads'!$B$4</f>
        <v>270.05674500000003</v>
      </c>
      <c r="J113" s="1">
        <f>'load data'!F113/1000000*'calc monthly loads'!$B$4</f>
        <v>291.79557</v>
      </c>
      <c r="K113" s="1">
        <f>'load data'!G113/1000000*'calc monthly loads'!$B$4</f>
        <v>289.935387</v>
      </c>
      <c r="L113" s="1">
        <f>'load data'!H113/1000000*'calc monthly loads'!$B$4</f>
        <v>256.03382700000003</v>
      </c>
      <c r="M113" s="1">
        <f>'load data'!I113/1000000*'calc monthly loads'!$B$4</f>
        <v>257.002443</v>
      </c>
      <c r="N113" s="1">
        <f>'load data'!J113/1000000*'calc monthly loads'!$B$4</f>
        <v>231.53224500000002</v>
      </c>
      <c r="O113" s="1">
        <f>'load data'!K113/1000000*'calc monthly loads'!$B$4</f>
        <v>219.985902</v>
      </c>
      <c r="P113" s="1">
        <f>'load data'!L113/1000000*'calc monthly loads'!$B$4</f>
        <v>214.61448600000003</v>
      </c>
      <c r="Q113" s="1">
        <f>'load data'!M113/1000000*'calc monthly loads'!$B$4</f>
        <v>193.492053</v>
      </c>
      <c r="R113" s="1">
        <f>'load data'!N113/1000000*'calc monthly loads'!$B$4</f>
        <v>173.536362</v>
      </c>
      <c r="S113" s="1">
        <f>'load data'!O113/1000000*'calc monthly loads'!$B$4</f>
        <v>148.033143</v>
      </c>
      <c r="T113" s="1">
        <f>'load data'!P113/1000000*'calc monthly loads'!$B$4</f>
        <v>123.57558900000001</v>
      </c>
      <c r="U113" t="s">
        <v>12</v>
      </c>
      <c r="V113" s="3">
        <f>SUM(I113:S113)</f>
        <v>2546.018163</v>
      </c>
      <c r="W113" t="s">
        <v>13</v>
      </c>
      <c r="X113" s="3">
        <f>T113</f>
        <v>123.57558900000001</v>
      </c>
    </row>
    <row r="114" spans="6:24" ht="12.75">
      <c r="F114">
        <f>'load data'!A114</f>
        <v>22600</v>
      </c>
      <c r="G114">
        <f>'load data'!B114</f>
        <v>1</v>
      </c>
      <c r="H114">
        <v>61</v>
      </c>
      <c r="I114" s="1">
        <f>'load data'!E114/1000000*'calc monthly loads'!$B$4</f>
        <v>116.751249</v>
      </c>
      <c r="J114" s="1">
        <f>'load data'!F114/1000000*'calc monthly loads'!$B$4</f>
        <v>115.925724</v>
      </c>
      <c r="K114" s="1">
        <f>'load data'!G114/1000000*'calc monthly loads'!$B$4</f>
        <v>114.703947</v>
      </c>
      <c r="L114" s="1">
        <f>'load data'!H114/1000000*'calc monthly loads'!$B$4</f>
        <v>113.95547099999999</v>
      </c>
      <c r="M114" s="1">
        <f>'load data'!I114/1000000*'calc monthly loads'!$B$4</f>
        <v>117.136494</v>
      </c>
      <c r="N114" s="1">
        <f>'load data'!J114/1000000*'calc monthly loads'!$B$4</f>
        <v>131.91889500000002</v>
      </c>
      <c r="O114" s="1">
        <f>'load data'!K114/1000000*'calc monthly loads'!$B$4</f>
        <v>159.700563</v>
      </c>
      <c r="P114" s="1">
        <f>'load data'!L114/1000000*'calc monthly loads'!$B$4</f>
        <v>168.120918</v>
      </c>
      <c r="Q114" s="1">
        <f>'load data'!M114/1000000*'calc monthly loads'!$B$4</f>
        <v>199.182672</v>
      </c>
      <c r="R114" s="1">
        <f>'load data'!N114/1000000*'calc monthly loads'!$B$4</f>
        <v>220.53625200000002</v>
      </c>
      <c r="S114" s="1">
        <f>'load data'!O114/1000000*'calc monthly loads'!$B$4</f>
        <v>233.645589</v>
      </c>
      <c r="T114" s="1">
        <f>'load data'!P114/1000000*'calc monthly loads'!$B$4</f>
        <v>229.73810400000002</v>
      </c>
      <c r="U114" t="s">
        <v>12</v>
      </c>
      <c r="V114" s="3">
        <v>0</v>
      </c>
      <c r="W114" t="s">
        <v>13</v>
      </c>
      <c r="X114" s="3">
        <f>SUM(I114:T114)</f>
        <v>1921.315878</v>
      </c>
    </row>
    <row r="115" spans="6:24" ht="12.75">
      <c r="F115">
        <f>'load data'!A115</f>
        <v>22600</v>
      </c>
      <c r="G115">
        <f>'load data'!B115</f>
        <v>2</v>
      </c>
      <c r="I115" s="1">
        <f>'load data'!E115/1000000*'calc monthly loads'!$B$4</f>
        <v>215.550081</v>
      </c>
      <c r="J115" s="1">
        <f>'load data'!F115/1000000*'calc monthly loads'!$B$4</f>
        <v>221.68098</v>
      </c>
      <c r="K115" s="1">
        <f>'load data'!G115/1000000*'calc monthly loads'!$B$4</f>
        <v>213.01847099999998</v>
      </c>
      <c r="L115" s="1">
        <f>'load data'!H115/1000000*'calc monthly loads'!$B$4</f>
        <v>209.672343</v>
      </c>
      <c r="M115" s="1">
        <f>'load data'!I115/1000000*'calc monthly loads'!$B$4</f>
        <v>207.93323700000002</v>
      </c>
      <c r="N115" s="1">
        <f>'load data'!J115/1000000*'calc monthly loads'!$B$4</f>
        <v>199.644966</v>
      </c>
      <c r="O115" s="1">
        <f>'load data'!K115/1000000*'calc monthly loads'!$B$4</f>
        <v>198.335133</v>
      </c>
      <c r="P115" s="1">
        <f>'load data'!L115/1000000*'calc monthly loads'!$B$4</f>
        <v>186.821811</v>
      </c>
      <c r="Q115" s="1">
        <f>'load data'!M115/1000000*'calc monthly loads'!$B$4</f>
        <v>177.76305000000002</v>
      </c>
      <c r="R115" s="1">
        <f>'load data'!N115/1000000*'calc monthly loads'!$B$4</f>
        <v>153.45959399999998</v>
      </c>
      <c r="S115" s="1">
        <f>'load data'!O115/1000000*'calc monthly loads'!$B$4</f>
        <v>139.414662</v>
      </c>
      <c r="T115" s="1">
        <f>'load data'!P115/1000000*'calc monthly loads'!$B$4</f>
        <v>125.06153400000001</v>
      </c>
      <c r="U115" t="s">
        <v>12</v>
      </c>
      <c r="V115" s="3">
        <v>0</v>
      </c>
      <c r="W115" t="s">
        <v>13</v>
      </c>
      <c r="X115" s="3">
        <f>SUM(I115:T115)</f>
        <v>2248.355862</v>
      </c>
    </row>
    <row r="116" spans="6:24" ht="12.75">
      <c r="F116">
        <f>'load data'!A116</f>
        <v>22700</v>
      </c>
      <c r="G116">
        <f>'load data'!B116</f>
        <v>1</v>
      </c>
      <c r="H116">
        <v>71</v>
      </c>
      <c r="I116" s="1">
        <f>'load data'!E116/1000000*'calc monthly loads'!$B$4</f>
        <v>121.781448</v>
      </c>
      <c r="J116" s="1">
        <f>'load data'!F116/1000000*'calc monthly loads'!$B$4</f>
        <v>116.97138899999999</v>
      </c>
      <c r="K116" s="1">
        <f>'load data'!G116/1000000*'calc monthly loads'!$B$4</f>
        <v>118.32525</v>
      </c>
      <c r="L116" s="1">
        <f>'load data'!H116/1000000*'calc monthly loads'!$B$4</f>
        <v>119.26084499999999</v>
      </c>
      <c r="M116" s="1">
        <f>'load data'!I116/1000000*'calc monthly loads'!$B$4</f>
        <v>120.702762</v>
      </c>
      <c r="N116" s="1">
        <f>'load data'!J116/1000000*'calc monthly loads'!$B$4</f>
        <v>127.978389</v>
      </c>
      <c r="O116" s="1">
        <f>'load data'!K116/1000000*'calc monthly loads'!$B$4</f>
        <v>133.32779100000002</v>
      </c>
      <c r="P116" s="1">
        <f>'load data'!L116/1000000*'calc monthly loads'!$B$4</f>
        <v>134.428491</v>
      </c>
      <c r="Q116" s="1">
        <f>'load data'!M116/1000000*'calc monthly loads'!$B$4</f>
        <v>144.037602</v>
      </c>
      <c r="R116" s="1">
        <f>'load data'!N116/1000000*'calc monthly loads'!$B$4</f>
        <v>156.343428</v>
      </c>
      <c r="S116" s="1">
        <f>'load data'!O116/1000000*'calc monthly loads'!$B$4</f>
        <v>174.482964</v>
      </c>
      <c r="T116" s="1">
        <f>'load data'!P116/1000000*'calc monthly loads'!$B$4</f>
        <v>185.093712</v>
      </c>
      <c r="U116" t="s">
        <v>12</v>
      </c>
      <c r="V116" s="3">
        <v>0</v>
      </c>
      <c r="W116" t="s">
        <v>13</v>
      </c>
      <c r="X116" s="3">
        <f>SUM(I116:T116)</f>
        <v>1652.734071</v>
      </c>
    </row>
    <row r="117" spans="6:24" ht="12.75">
      <c r="F117">
        <f>'load data'!A117</f>
        <v>22700</v>
      </c>
      <c r="G117">
        <f>'load data'!B117</f>
        <v>2</v>
      </c>
      <c r="I117" s="1">
        <f>'load data'!E117/1000000*'calc monthly loads'!$B$4</f>
        <v>189.41946299999998</v>
      </c>
      <c r="J117" s="1">
        <f>'load data'!F117/1000000*'calc monthly loads'!$B$4</f>
        <v>182.71620000000001</v>
      </c>
      <c r="K117" s="1">
        <f>'load data'!G117/1000000*'calc monthly loads'!$B$4</f>
        <v>179.84337299999999</v>
      </c>
      <c r="L117" s="1">
        <f>'load data'!H117/1000000*'calc monthly loads'!$B$4</f>
        <v>176.310126</v>
      </c>
      <c r="M117" s="1">
        <f>'load data'!I117/1000000*'calc monthly loads'!$B$4</f>
        <v>179.14993199999998</v>
      </c>
      <c r="N117" s="1">
        <f>'load data'!J117/1000000*'calc monthly loads'!$B$4</f>
        <v>174.20778900000002</v>
      </c>
      <c r="O117" s="1">
        <f>'load data'!K117/1000000*'calc monthly loads'!$B$4</f>
        <v>168.275016</v>
      </c>
      <c r="P117" s="1">
        <f>'load data'!L117/1000000*'calc monthly loads'!$B$4</f>
        <v>157.719303</v>
      </c>
      <c r="Q117" s="1">
        <f>'load data'!M117/1000000*'calc monthly loads'!$B$4</f>
        <v>151.698474</v>
      </c>
      <c r="R117" s="1">
        <f>'load data'!N117/1000000*'calc monthly loads'!$B$4</f>
        <v>144.037602</v>
      </c>
      <c r="S117" s="1">
        <f>'load data'!O117/1000000*'calc monthly loads'!$B$4</f>
        <v>135.099918</v>
      </c>
      <c r="T117" s="1">
        <f>'load data'!P117/1000000*'calc monthly loads'!$B$4</f>
        <v>125.05052699999999</v>
      </c>
      <c r="U117" t="s">
        <v>12</v>
      </c>
      <c r="V117" s="3">
        <v>0</v>
      </c>
      <c r="W117" t="s">
        <v>13</v>
      </c>
      <c r="X117" s="3">
        <f>SUM(I117:T117)</f>
        <v>1963.5277229999997</v>
      </c>
    </row>
    <row r="118" spans="6:25" ht="12.75">
      <c r="F118">
        <f>'load data'!A118</f>
        <v>22800</v>
      </c>
      <c r="G118">
        <f>'load data'!B118</f>
        <v>1</v>
      </c>
      <c r="H118">
        <v>11</v>
      </c>
      <c r="I118" s="1">
        <f>'load data'!E118/1000000*'calc monthly loads'!$B$4</f>
        <v>121.62735</v>
      </c>
      <c r="J118" s="1">
        <f>'load data'!F118/1000000*'calc monthly loads'!$B$4</f>
        <v>119.91025799999998</v>
      </c>
      <c r="K118" s="1">
        <f>'load data'!G118/1000000*'calc monthly loads'!$B$4</f>
        <v>120.41658</v>
      </c>
      <c r="L118" s="1">
        <f>'load data'!H118/1000000*'calc monthly loads'!$B$4</f>
        <v>120.74679</v>
      </c>
      <c r="M118" s="1">
        <f>'load data'!I118/1000000*'calc monthly loads'!$B$4</f>
        <v>132.09500699999998</v>
      </c>
      <c r="N118" s="1">
        <f>'load data'!J118/1000000*'calc monthly loads'!$B$4</f>
        <v>163.409922</v>
      </c>
      <c r="O118" s="1">
        <f>'load data'!K118/1000000*'calc monthly loads'!$B$4</f>
        <v>190.67426100000003</v>
      </c>
      <c r="P118" s="1">
        <f>'load data'!L118/1000000*'calc monthly loads'!$B$4</f>
        <v>226.127808</v>
      </c>
      <c r="Q118" s="1">
        <f>'load data'!M118/1000000*'calc monthly loads'!$B$4</f>
        <v>262.693062</v>
      </c>
      <c r="R118" s="1">
        <f>'load data'!N118/1000000*'calc monthly loads'!$B$4</f>
        <v>306.908181</v>
      </c>
      <c r="S118" s="1">
        <f>'load data'!O118/1000000*'calc monthly loads'!$B$4</f>
        <v>311.740254</v>
      </c>
      <c r="T118" s="1">
        <f>'load data'!P118/1000000*'calc monthly loads'!$B$4</f>
        <v>292.973319</v>
      </c>
      <c r="U118" t="s">
        <v>12</v>
      </c>
      <c r="V118" s="3">
        <f>SUM(P118:T118)</f>
        <v>1400.442624</v>
      </c>
      <c r="W118" t="s">
        <v>13</v>
      </c>
      <c r="X118" s="3">
        <f>SUM(I118:O118)</f>
        <v>968.880168</v>
      </c>
      <c r="Y118" t="s">
        <v>1</v>
      </c>
    </row>
    <row r="119" spans="6:28" ht="12.75">
      <c r="F119">
        <f>'load data'!A119</f>
        <v>22800</v>
      </c>
      <c r="G119">
        <f>'load data'!B119</f>
        <v>2</v>
      </c>
      <c r="I119" s="1">
        <f>'load data'!E119/1000000*'calc monthly loads'!$B$4</f>
        <v>302.527395</v>
      </c>
      <c r="J119" s="1">
        <f>'load data'!F119/1000000*'calc monthly loads'!$B$4</f>
        <v>308.790378</v>
      </c>
      <c r="K119" s="1">
        <f>'load data'!G119/1000000*'calc monthly loads'!$B$4</f>
        <v>283.463271</v>
      </c>
      <c r="L119" s="1">
        <f>'load data'!H119/1000000*'calc monthly loads'!$B$4</f>
        <v>269.627472</v>
      </c>
      <c r="M119" s="1">
        <f>'load data'!I119/1000000*'calc monthly loads'!$B$4</f>
        <v>250.750467</v>
      </c>
      <c r="N119" s="1">
        <f>'load data'!J119/1000000*'calc monthly loads'!$B$4</f>
        <v>235.946052</v>
      </c>
      <c r="O119" s="1">
        <f>'load data'!K119/1000000*'calc monthly loads'!$B$4</f>
        <v>228.186117</v>
      </c>
      <c r="P119" s="1">
        <f>'load data'!L119/1000000*'calc monthly loads'!$B$4</f>
        <v>214.328304</v>
      </c>
      <c r="Q119" s="1">
        <f>'load data'!M119/1000000*'calc monthly loads'!$B$4</f>
        <v>200.42646299999998</v>
      </c>
      <c r="R119" s="1">
        <f>'load data'!N119/1000000*'calc monthly loads'!$B$4</f>
        <v>180.316674</v>
      </c>
      <c r="S119" s="1">
        <f>'load data'!O119/1000000*'calc monthly loads'!$B$4</f>
        <v>153.866853</v>
      </c>
      <c r="T119" s="1">
        <f>'load data'!P119/1000000*'calc monthly loads'!$B$4</f>
        <v>133.65800099999998</v>
      </c>
      <c r="U119" t="s">
        <v>12</v>
      </c>
      <c r="V119" s="3">
        <f>SUM(I119:S119)</f>
        <v>2628.229446</v>
      </c>
      <c r="W119" t="s">
        <v>13</v>
      </c>
      <c r="X119" s="3">
        <f>T119</f>
        <v>133.65800099999998</v>
      </c>
      <c r="Y119" t="s">
        <v>12</v>
      </c>
      <c r="Z119" s="3">
        <f>SUM(V64:V121)</f>
        <v>81237.04242299999</v>
      </c>
      <c r="AA119" t="s">
        <v>13</v>
      </c>
      <c r="AB119" s="3">
        <f>SUM(X64:X121)</f>
        <v>60176.589840000015</v>
      </c>
    </row>
    <row r="120" spans="6:28" ht="12.75">
      <c r="F120">
        <f>'load data'!A120</f>
        <v>22900</v>
      </c>
      <c r="G120">
        <f>'load data'!B120</f>
        <v>1</v>
      </c>
      <c r="H120">
        <v>21</v>
      </c>
      <c r="I120" s="1">
        <f>'load data'!E120/1000000*'calc monthly loads'!$B$4</f>
        <v>129.255201</v>
      </c>
      <c r="J120" s="1">
        <f>'load data'!F120/1000000*'calc monthly loads'!$B$4</f>
        <v>125.116569</v>
      </c>
      <c r="K120" s="1">
        <f>'load data'!G120/1000000*'calc monthly loads'!$B$4</f>
        <v>125.47980000000001</v>
      </c>
      <c r="L120" s="1">
        <f>'load data'!H120/1000000*'calc monthly loads'!$B$4</f>
        <v>123.54256799999999</v>
      </c>
      <c r="M120" s="1">
        <f>'load data'!I120/1000000*'calc monthly loads'!$B$4</f>
        <v>136.079541</v>
      </c>
      <c r="N120" s="1">
        <f>'load data'!J120/1000000*'calc monthly loads'!$B$4</f>
        <v>164.433573</v>
      </c>
      <c r="O120" s="1">
        <f>'load data'!K120/1000000*'calc monthly loads'!$B$4</f>
        <v>195.880572</v>
      </c>
      <c r="P120" s="1">
        <f>'load data'!L120/1000000*'calc monthly loads'!$B$4</f>
        <v>233.634582</v>
      </c>
      <c r="Q120" s="1">
        <f>'load data'!M120/1000000*'calc monthly loads'!$B$4</f>
        <v>270.871263</v>
      </c>
      <c r="R120" s="1">
        <f>'load data'!N120/1000000*'calc monthly loads'!$B$4</f>
        <v>293.655753</v>
      </c>
      <c r="S120" s="1">
        <f>'load data'!O120/1000000*'calc monthly loads'!$B$4</f>
        <v>296.61663599999997</v>
      </c>
      <c r="T120" s="1">
        <f>'load data'!P120/1000000*'calc monthly loads'!$B$4</f>
        <v>307.81075500000003</v>
      </c>
      <c r="U120" t="s">
        <v>12</v>
      </c>
      <c r="V120" s="3">
        <f>SUM(P120:T120)</f>
        <v>1402.5889889999999</v>
      </c>
      <c r="W120" t="s">
        <v>13</v>
      </c>
      <c r="X120" s="3">
        <f>SUM(I120:O120)</f>
        <v>999.787824</v>
      </c>
      <c r="Z120" s="3"/>
      <c r="AB120" s="3"/>
    </row>
    <row r="121" spans="6:28" ht="12.75">
      <c r="F121">
        <f>'load data'!A121</f>
        <v>22900</v>
      </c>
      <c r="G121">
        <f>'load data'!B121</f>
        <v>2</v>
      </c>
      <c r="I121" s="1">
        <f>'load data'!E121/1000000*'calc monthly loads'!$B$4</f>
        <v>287.524854</v>
      </c>
      <c r="J121" s="1">
        <f>'load data'!F121/1000000*'calc monthly loads'!$B$4</f>
        <v>286.270056</v>
      </c>
      <c r="K121" s="1">
        <f>'load data'!G121/1000000*'calc monthly loads'!$B$4</f>
        <v>277.739631</v>
      </c>
      <c r="L121" s="1">
        <f>'load data'!H121/1000000*'calc monthly loads'!$B$4</f>
        <v>268.823961</v>
      </c>
      <c r="M121" s="1">
        <f>'load data'!I121/1000000*'calc monthly loads'!$B$4</f>
        <v>257.288625</v>
      </c>
      <c r="N121" s="1">
        <f>'load data'!J121/1000000*'calc monthly loads'!$B$4</f>
        <v>252.489573</v>
      </c>
      <c r="O121" s="1">
        <f>'load data'!K121/1000000*'calc monthly loads'!$B$4</f>
        <v>237.90529800000002</v>
      </c>
      <c r="P121" s="1">
        <f>'load data'!L121/1000000*'calc monthly loads'!$B$4</f>
        <v>224.950059</v>
      </c>
      <c r="Q121" s="1">
        <f>'load data'!M121/1000000*'calc monthly loads'!$B$4</f>
        <v>209.254077</v>
      </c>
      <c r="R121" s="1">
        <f>'load data'!N121/1000000*'calc monthly loads'!$B$4</f>
        <v>180.39372300000002</v>
      </c>
      <c r="S121" s="1">
        <f>'load data'!O121/1000000*'calc monthly loads'!$B$4</f>
        <v>156.420477</v>
      </c>
      <c r="T121" s="1">
        <f>'load data'!P121/1000000*'calc monthly loads'!$B$4</f>
        <v>139.480704</v>
      </c>
      <c r="U121" t="s">
        <v>12</v>
      </c>
      <c r="V121" s="3">
        <f>SUM(I121:S121)</f>
        <v>2639.0603340000007</v>
      </c>
      <c r="W121" t="s">
        <v>13</v>
      </c>
      <c r="X121" s="3">
        <f>T121</f>
        <v>139.480704</v>
      </c>
      <c r="Z121" s="3"/>
      <c r="AB121" s="3"/>
    </row>
    <row r="122" spans="6:24" ht="12.75">
      <c r="F122">
        <f>'load data'!A122</f>
        <v>30100</v>
      </c>
      <c r="G122">
        <f>'load data'!B122</f>
        <v>1</v>
      </c>
      <c r="H122">
        <v>31</v>
      </c>
      <c r="I122" s="1">
        <f>'load data'!E122/1000000*'calc monthly loads'!$B$5</f>
        <v>136.906816</v>
      </c>
      <c r="J122" s="1">
        <f>'load data'!F122/1000000*'calc monthly loads'!$B$5</f>
        <v>134.255296</v>
      </c>
      <c r="K122" s="1">
        <f>'load data'!G122/1000000*'calc monthly loads'!$B$5</f>
        <v>130.885656</v>
      </c>
      <c r="L122" s="1">
        <f>'load data'!H122/1000000*'calc monthly loads'!$B$5</f>
        <v>133.66975200000002</v>
      </c>
      <c r="M122" s="1">
        <f>'load data'!I122/1000000*'calc monthly loads'!$B$5</f>
        <v>143.635048</v>
      </c>
      <c r="N122" s="1">
        <f>'load data'!J122/1000000*'calc monthly loads'!$B$5</f>
        <v>178.20423999999997</v>
      </c>
      <c r="O122" s="1">
        <f>'load data'!K122/1000000*'calc monthly loads'!$B$5</f>
        <v>203.79140800000002</v>
      </c>
      <c r="P122" s="1">
        <f>'load data'!L122/1000000*'calc monthly loads'!$B$5</f>
        <v>231.12416000000002</v>
      </c>
      <c r="Q122" s="1">
        <f>'load data'!M122/1000000*'calc monthly loads'!$B$5</f>
        <v>278.818376</v>
      </c>
      <c r="R122" s="1">
        <f>'load data'!N122/1000000*'calc monthly loads'!$B$5</f>
        <v>303.411224</v>
      </c>
      <c r="S122" s="1">
        <f>'load data'!O122/1000000*'calc monthly loads'!$B$5</f>
        <v>311.918184</v>
      </c>
      <c r="T122" s="1">
        <f>'load data'!P122/1000000*'calc monthly loads'!$B$5</f>
        <v>315.133152</v>
      </c>
      <c r="U122" t="s">
        <v>12</v>
      </c>
      <c r="V122" s="3">
        <f>SUM(P122:T122)</f>
        <v>1440.405096</v>
      </c>
      <c r="W122" t="s">
        <v>13</v>
      </c>
      <c r="X122" s="3">
        <f>SUM(I122:O122)</f>
        <v>1061.348216</v>
      </c>
    </row>
    <row r="123" spans="6:24" ht="12.75">
      <c r="F123">
        <f>'load data'!A123</f>
        <v>30100</v>
      </c>
      <c r="G123">
        <f>'load data'!B123</f>
        <v>2</v>
      </c>
      <c r="I123" s="1">
        <f>'load data'!E123/1000000*'calc monthly loads'!$B$5</f>
        <v>298.73792000000003</v>
      </c>
      <c r="J123" s="1">
        <f>'load data'!F123/1000000*'calc monthly loads'!$B$5</f>
        <v>308.360728</v>
      </c>
      <c r="K123" s="1">
        <f>'load data'!G123/1000000*'calc monthly loads'!$B$5</f>
        <v>297.622072</v>
      </c>
      <c r="L123" s="1">
        <f>'load data'!H123/1000000*'calc monthly loads'!$B$5</f>
        <v>274.841096</v>
      </c>
      <c r="M123" s="1">
        <f>'load data'!I123/1000000*'calc monthly loads'!$B$5</f>
        <v>268.875176</v>
      </c>
      <c r="N123" s="1">
        <f>'load data'!J123/1000000*'calc monthly loads'!$B$5</f>
        <v>254.302864</v>
      </c>
      <c r="O123" s="1">
        <f>'load data'!K123/1000000*'calc monthly loads'!$B$5</f>
        <v>239.553784</v>
      </c>
      <c r="P123" s="1">
        <f>'load data'!L123/1000000*'calc monthly loads'!$B$5</f>
        <v>224.870992</v>
      </c>
      <c r="Q123" s="1">
        <f>'load data'!M123/1000000*'calc monthly loads'!$B$5</f>
        <v>208.575192</v>
      </c>
      <c r="R123" s="1">
        <f>'load data'!N123/1000000*'calc monthly loads'!$B$5</f>
        <v>183.56252</v>
      </c>
      <c r="S123" s="1">
        <f>'load data'!O123/1000000*'calc monthly loads'!$B$5</f>
        <v>160.096568</v>
      </c>
      <c r="T123" s="1">
        <f>'load data'!P123/1000000*'calc monthly loads'!$B$5</f>
        <v>143.005312</v>
      </c>
      <c r="U123" t="s">
        <v>12</v>
      </c>
      <c r="V123" s="3">
        <f>SUM(I123:S123)</f>
        <v>2719.3989119999997</v>
      </c>
      <c r="W123" t="s">
        <v>13</v>
      </c>
      <c r="X123" s="3">
        <f>T123</f>
        <v>143.005312</v>
      </c>
    </row>
    <row r="124" spans="6:24" ht="12.75">
      <c r="F124">
        <f>'load data'!A124</f>
        <v>30200</v>
      </c>
      <c r="G124">
        <f>'load data'!B124</f>
        <v>1</v>
      </c>
      <c r="H124">
        <v>41</v>
      </c>
      <c r="I124" s="1">
        <f>'load data'!E124/1000000*'calc monthly loads'!$B$5</f>
        <v>133.835472</v>
      </c>
      <c r="J124" s="1">
        <f>'load data'!F124/1000000*'calc monthly loads'!$B$5</f>
        <v>131.946264</v>
      </c>
      <c r="K124" s="1">
        <f>'load data'!G124/1000000*'calc monthly loads'!$B$5</f>
        <v>129.084832</v>
      </c>
      <c r="L124" s="1">
        <f>'load data'!H124/1000000*'calc monthly loads'!$B$5</f>
        <v>132.145128</v>
      </c>
      <c r="M124" s="1">
        <f>'load data'!I124/1000000*'calc monthly loads'!$B$5</f>
        <v>143.137888</v>
      </c>
      <c r="N124" s="1">
        <f>'load data'!J124/1000000*'calc monthly loads'!$B$5</f>
        <v>171.13352</v>
      </c>
      <c r="O124" s="1">
        <f>'load data'!K124/1000000*'calc monthly loads'!$B$5</f>
        <v>207.90126400000003</v>
      </c>
      <c r="P124" s="1">
        <f>'load data'!L124/1000000*'calc monthly loads'!$B$5</f>
        <v>239.98465600000003</v>
      </c>
      <c r="Q124" s="1">
        <f>'load data'!M124/1000000*'calc monthly loads'!$B$5</f>
        <v>275.846464</v>
      </c>
      <c r="R124" s="1">
        <f>'load data'!N124/1000000*'calc monthly loads'!$B$5</f>
        <v>302.129656</v>
      </c>
      <c r="S124" s="1">
        <f>'load data'!O124/1000000*'calc monthly loads'!$B$5</f>
        <v>329.208304</v>
      </c>
      <c r="T124" s="1">
        <f>'load data'!P124/1000000*'calc monthly loads'!$B$5</f>
        <v>301.83136</v>
      </c>
      <c r="U124" t="s">
        <v>12</v>
      </c>
      <c r="V124" s="3">
        <f>SUM(P124:T124)</f>
        <v>1449.0004400000003</v>
      </c>
      <c r="W124" t="s">
        <v>13</v>
      </c>
      <c r="X124" s="3">
        <f>SUM(I124:O124)</f>
        <v>1049.184368</v>
      </c>
    </row>
    <row r="125" spans="6:24" ht="12.75">
      <c r="F125">
        <f>'load data'!A125</f>
        <v>30200</v>
      </c>
      <c r="G125">
        <f>'load data'!B125</f>
        <v>2</v>
      </c>
      <c r="I125" s="1">
        <f>'load data'!E125/1000000*'calc monthly loads'!$B$5</f>
        <v>301.11324</v>
      </c>
      <c r="J125" s="1">
        <f>'load data'!F125/1000000*'calc monthly loads'!$B$5</f>
        <v>301.809264</v>
      </c>
      <c r="K125" s="1">
        <f>'load data'!G125/1000000*'calc monthly loads'!$B$5</f>
        <v>285.524512</v>
      </c>
      <c r="L125" s="1">
        <f>'load data'!H125/1000000*'calc monthly loads'!$B$5</f>
        <v>272.75302400000004</v>
      </c>
      <c r="M125" s="1">
        <f>'load data'!I125/1000000*'calc monthly loads'!$B$5</f>
        <v>258.14756800000004</v>
      </c>
      <c r="N125" s="1">
        <f>'load data'!J125/1000000*'calc monthly loads'!$B$5</f>
        <v>246.878608</v>
      </c>
      <c r="O125" s="1">
        <f>'load data'!K125/1000000*'calc monthly loads'!$B$5</f>
        <v>233.090704</v>
      </c>
      <c r="P125" s="1">
        <f>'load data'!L125/1000000*'calc monthly loads'!$B$5</f>
        <v>218.120664</v>
      </c>
      <c r="Q125" s="1">
        <f>'load data'!M125/1000000*'calc monthly loads'!$B$5</f>
        <v>204.35485599999998</v>
      </c>
      <c r="R125" s="1">
        <f>'load data'!N125/1000000*'calc monthly loads'!$B$5</f>
        <v>174.768312</v>
      </c>
      <c r="S125" s="1">
        <f>'load data'!O125/1000000*'calc monthly loads'!$B$5</f>
        <v>155.412216</v>
      </c>
      <c r="T125" s="1">
        <f>'load data'!P125/1000000*'calc monthly loads'!$B$5</f>
        <v>141.35916</v>
      </c>
      <c r="U125" t="s">
        <v>12</v>
      </c>
      <c r="V125" s="3">
        <f>SUM(I125:S125)</f>
        <v>2651.9729680000005</v>
      </c>
      <c r="W125" t="s">
        <v>13</v>
      </c>
      <c r="X125" s="3">
        <f>T125</f>
        <v>141.35916</v>
      </c>
    </row>
    <row r="126" spans="6:24" ht="12.75">
      <c r="F126">
        <f>'load data'!A126</f>
        <v>30300</v>
      </c>
      <c r="G126">
        <f>'load data'!B126</f>
        <v>1</v>
      </c>
      <c r="H126">
        <v>51</v>
      </c>
      <c r="I126" s="1">
        <f>'load data'!E126/1000000*'calc monthly loads'!$B$5</f>
        <v>134.67512</v>
      </c>
      <c r="J126" s="1">
        <f>'load data'!F126/1000000*'calc monthly loads'!$B$5</f>
        <v>126.83104</v>
      </c>
      <c r="K126" s="1">
        <f>'load data'!G126/1000000*'calc monthly loads'!$B$5</f>
        <v>122.31240799999999</v>
      </c>
      <c r="L126" s="1">
        <f>'load data'!H126/1000000*'calc monthly loads'!$B$5</f>
        <v>119.903944</v>
      </c>
      <c r="M126" s="1">
        <f>'load data'!I126/1000000*'calc monthly loads'!$B$5</f>
        <v>131.879976</v>
      </c>
      <c r="N126" s="1">
        <f>'load data'!J126/1000000*'calc monthly loads'!$B$5</f>
        <v>161.311848</v>
      </c>
      <c r="O126" s="1">
        <f>'load data'!K126/1000000*'calc monthly loads'!$B$5</f>
        <v>201.648096</v>
      </c>
      <c r="P126" s="1">
        <f>'load data'!L126/1000000*'calc monthly loads'!$B$5</f>
        <v>229.511152</v>
      </c>
      <c r="Q126" s="1">
        <f>'load data'!M126/1000000*'calc monthly loads'!$B$5</f>
        <v>269.295</v>
      </c>
      <c r="R126" s="1">
        <f>'load data'!N126/1000000*'calc monthly loads'!$B$5</f>
        <v>294.09776</v>
      </c>
      <c r="S126" s="1">
        <f>'load data'!O126/1000000*'calc monthly loads'!$B$5</f>
        <v>338.212424</v>
      </c>
      <c r="T126" s="1">
        <f>'load data'!P126/1000000*'calc monthly loads'!$B$5</f>
        <v>315.60821599999997</v>
      </c>
      <c r="U126" t="s">
        <v>12</v>
      </c>
      <c r="V126" s="3">
        <f>SUM(P126:T126)</f>
        <v>1446.7245520000001</v>
      </c>
      <c r="W126" t="s">
        <v>13</v>
      </c>
      <c r="X126" s="3">
        <f>SUM(I126:O126)</f>
        <v>998.5624320000001</v>
      </c>
    </row>
    <row r="127" spans="6:24" ht="12.75">
      <c r="F127">
        <f>'load data'!A127</f>
        <v>30300</v>
      </c>
      <c r="G127">
        <f>'load data'!B127</f>
        <v>2</v>
      </c>
      <c r="I127" s="1">
        <f>'load data'!E127/1000000*'calc monthly loads'!$B$5</f>
        <v>287.977168</v>
      </c>
      <c r="J127" s="1">
        <f>'load data'!F127/1000000*'calc monthly loads'!$B$5</f>
        <v>283.889408</v>
      </c>
      <c r="K127" s="1">
        <f>'load data'!G127/1000000*'calc monthly loads'!$B$5</f>
        <v>278.586368</v>
      </c>
      <c r="L127" s="1">
        <f>'load data'!H127/1000000*'calc monthly loads'!$B$5</f>
        <v>266.510904</v>
      </c>
      <c r="M127" s="1">
        <f>'load data'!I127/1000000*'calc monthly loads'!$B$5</f>
        <v>262.27952</v>
      </c>
      <c r="N127" s="1">
        <f>'load data'!J127/1000000*'calc monthly loads'!$B$5</f>
        <v>241.498232</v>
      </c>
      <c r="O127" s="1">
        <f>'load data'!K127/1000000*'calc monthly loads'!$B$5</f>
        <v>225.19138399999997</v>
      </c>
      <c r="P127" s="1">
        <f>'load data'!L127/1000000*'calc monthly loads'!$B$5</f>
        <v>216.397176</v>
      </c>
      <c r="Q127" s="1">
        <f>'load data'!M127/1000000*'calc monthly loads'!$B$5</f>
        <v>198.764568</v>
      </c>
      <c r="R127" s="1">
        <f>'load data'!N127/1000000*'calc monthly loads'!$B$5</f>
        <v>175.44223999999997</v>
      </c>
      <c r="S127" s="1">
        <f>'load data'!O127/1000000*'calc monthly loads'!$B$5</f>
        <v>150.893584</v>
      </c>
      <c r="T127" s="1">
        <f>'load data'!P127/1000000*'calc monthly loads'!$B$5</f>
        <v>130.96299199999999</v>
      </c>
      <c r="U127" t="s">
        <v>12</v>
      </c>
      <c r="V127" s="3">
        <f>SUM(I127:S127)</f>
        <v>2587.430552</v>
      </c>
      <c r="W127" t="s">
        <v>13</v>
      </c>
      <c r="X127" s="3">
        <f>T127</f>
        <v>130.96299199999999</v>
      </c>
    </row>
    <row r="128" spans="6:24" ht="12.75">
      <c r="F128">
        <f>'load data'!A128</f>
        <v>30400</v>
      </c>
      <c r="G128">
        <f>'load data'!B128</f>
        <v>1</v>
      </c>
      <c r="H128">
        <v>61</v>
      </c>
      <c r="I128" s="1">
        <f>'load data'!E128/1000000*'calc monthly loads'!$B$5</f>
        <v>123.229392</v>
      </c>
      <c r="J128" s="1">
        <f>'load data'!F128/1000000*'calc monthly loads'!$B$5</f>
        <v>120.03652</v>
      </c>
      <c r="K128" s="1">
        <f>'load data'!G128/1000000*'calc monthly loads'!$B$5</f>
        <v>121.826296</v>
      </c>
      <c r="L128" s="1">
        <f>'load data'!H128/1000000*'calc monthly loads'!$B$5</f>
        <v>120.820928</v>
      </c>
      <c r="M128" s="1">
        <f>'load data'!I128/1000000*'calc monthly loads'!$B$5</f>
        <v>122.08040000000001</v>
      </c>
      <c r="N128" s="1">
        <f>'load data'!J128/1000000*'calc monthly loads'!$B$5</f>
        <v>136.122408</v>
      </c>
      <c r="O128" s="1">
        <f>'load data'!K128/1000000*'calc monthly loads'!$B$5</f>
        <v>155.11392</v>
      </c>
      <c r="P128" s="1">
        <f>'load data'!L128/1000000*'calc monthly loads'!$B$5</f>
        <v>167.200432</v>
      </c>
      <c r="Q128" s="1">
        <f>'load data'!M128/1000000*'calc monthly loads'!$B$5</f>
        <v>198.841904</v>
      </c>
      <c r="R128" s="1">
        <f>'load data'!N128/1000000*'calc monthly loads'!$B$5</f>
        <v>231.919616</v>
      </c>
      <c r="S128" s="1">
        <f>'load data'!O128/1000000*'calc monthly loads'!$B$5</f>
        <v>238.393744</v>
      </c>
      <c r="T128" s="1">
        <f>'load data'!P128/1000000*'calc monthly loads'!$B$5</f>
        <v>237.233704</v>
      </c>
      <c r="U128" t="s">
        <v>12</v>
      </c>
      <c r="V128" s="3">
        <v>0</v>
      </c>
      <c r="W128" t="s">
        <v>13</v>
      </c>
      <c r="X128" s="3">
        <f>SUM(I128:T128)</f>
        <v>1972.8192640000002</v>
      </c>
    </row>
    <row r="129" spans="6:24" ht="12.75">
      <c r="F129">
        <f>'load data'!A129</f>
        <v>30400</v>
      </c>
      <c r="G129">
        <f>'load data'!B129</f>
        <v>2</v>
      </c>
      <c r="I129" s="1">
        <f>'load data'!E129/1000000*'calc monthly loads'!$B$5</f>
        <v>234.957816</v>
      </c>
      <c r="J129" s="1">
        <f>'load data'!F129/1000000*'calc monthly loads'!$B$5</f>
        <v>233.134896</v>
      </c>
      <c r="K129" s="1">
        <f>'load data'!G129/1000000*'calc monthly loads'!$B$5</f>
        <v>229.875736</v>
      </c>
      <c r="L129" s="1">
        <f>'load data'!H129/1000000*'calc monthly loads'!$B$5</f>
        <v>223.147504</v>
      </c>
      <c r="M129" s="1">
        <f>'load data'!I129/1000000*'calc monthly loads'!$B$5</f>
        <v>214.563208</v>
      </c>
      <c r="N129" s="1">
        <f>'load data'!J129/1000000*'calc monthly loads'!$B$5</f>
        <v>210.28763199999997</v>
      </c>
      <c r="O129" s="1">
        <f>'load data'!K129/1000000*'calc monthly loads'!$B$5</f>
        <v>201.095696</v>
      </c>
      <c r="P129" s="1">
        <f>'load data'!L129/1000000*'calc monthly loads'!$B$5</f>
        <v>193.826112</v>
      </c>
      <c r="Q129" s="1">
        <f>'load data'!M129/1000000*'calc monthly loads'!$B$5</f>
        <v>182.28095199999998</v>
      </c>
      <c r="R129" s="1">
        <f>'load data'!N129/1000000*'calc monthly loads'!$B$5</f>
        <v>159.709888</v>
      </c>
      <c r="S129" s="1">
        <f>'load data'!O129/1000000*'calc monthly loads'!$B$5</f>
        <v>139.525192</v>
      </c>
      <c r="T129" s="1">
        <f>'load data'!P129/1000000*'calc monthly loads'!$B$5</f>
        <v>126.521696</v>
      </c>
      <c r="U129" t="s">
        <v>12</v>
      </c>
      <c r="V129" s="3">
        <v>0</v>
      </c>
      <c r="W129" t="s">
        <v>13</v>
      </c>
      <c r="X129" s="3">
        <f>SUM(I129:T129)</f>
        <v>2348.926328</v>
      </c>
    </row>
    <row r="130" spans="6:24" ht="12.75">
      <c r="F130">
        <f>'load data'!A130</f>
        <v>30500</v>
      </c>
      <c r="G130">
        <f>'load data'!B130</f>
        <v>1</v>
      </c>
      <c r="H130">
        <v>71</v>
      </c>
      <c r="I130" s="1">
        <f>'load data'!E130/1000000*'calc monthly loads'!$B$5</f>
        <v>121.53904800000001</v>
      </c>
      <c r="J130" s="1">
        <f>'load data'!F130/1000000*'calc monthly loads'!$B$5</f>
        <v>119.45097600000001</v>
      </c>
      <c r="K130" s="1">
        <f>'load data'!G130/1000000*'calc monthly loads'!$B$5</f>
        <v>120.268528</v>
      </c>
      <c r="L130" s="1">
        <f>'load data'!H130/1000000*'calc monthly loads'!$B$5</f>
        <v>119.20791999999999</v>
      </c>
      <c r="M130" s="1">
        <f>'load data'!I130/1000000*'calc monthly loads'!$B$5</f>
        <v>121.782104</v>
      </c>
      <c r="N130" s="1">
        <f>'load data'!J130/1000000*'calc monthly loads'!$B$5</f>
        <v>126.44436</v>
      </c>
      <c r="O130" s="1">
        <f>'load data'!K130/1000000*'calc monthly loads'!$B$5</f>
        <v>136.133456</v>
      </c>
      <c r="P130" s="1">
        <f>'load data'!L130/1000000*'calc monthly loads'!$B$5</f>
        <v>142.983216</v>
      </c>
      <c r="Q130" s="1">
        <f>'load data'!M130/1000000*'calc monthly loads'!$B$5</f>
        <v>152.274584</v>
      </c>
      <c r="R130" s="1">
        <f>'load data'!N130/1000000*'calc monthly loads'!$B$5</f>
        <v>170.658456</v>
      </c>
      <c r="S130" s="1">
        <f>'load data'!O130/1000000*'calc monthly loads'!$B$5</f>
        <v>199.792032</v>
      </c>
      <c r="T130" s="1">
        <f>'load data'!P130/1000000*'calc monthly loads'!$B$5</f>
        <v>194.15755199999998</v>
      </c>
      <c r="U130" t="s">
        <v>12</v>
      </c>
      <c r="V130" s="3">
        <v>0</v>
      </c>
      <c r="W130" t="s">
        <v>13</v>
      </c>
      <c r="X130" s="3">
        <f>SUM(I130:T130)</f>
        <v>1724.6922319999999</v>
      </c>
    </row>
    <row r="131" spans="6:24" ht="12.75">
      <c r="F131">
        <f>'load data'!A131</f>
        <v>30500</v>
      </c>
      <c r="G131">
        <f>'load data'!B131</f>
        <v>2</v>
      </c>
      <c r="I131" s="1">
        <f>'load data'!E131/1000000*'calc monthly loads'!$B$5</f>
        <v>195.77056</v>
      </c>
      <c r="J131" s="1">
        <f>'load data'!F131/1000000*'calc monthly loads'!$B$5</f>
        <v>196.113048</v>
      </c>
      <c r="K131" s="1">
        <f>'load data'!G131/1000000*'calc monthly loads'!$B$5</f>
        <v>203.49311200000002</v>
      </c>
      <c r="L131" s="1">
        <f>'load data'!H131/1000000*'calc monthly loads'!$B$5</f>
        <v>196.25667199999998</v>
      </c>
      <c r="M131" s="1">
        <f>'load data'!I131/1000000*'calc monthly loads'!$B$5</f>
        <v>188.75508</v>
      </c>
      <c r="N131" s="1">
        <f>'load data'!J131/1000000*'calc monthly loads'!$B$5</f>
        <v>186.810632</v>
      </c>
      <c r="O131" s="1">
        <f>'load data'!K131/1000000*'calc monthly loads'!$B$5</f>
        <v>174.01704800000002</v>
      </c>
      <c r="P131" s="1">
        <f>'load data'!L131/1000000*'calc monthly loads'!$B$5</f>
        <v>157.89801599999998</v>
      </c>
      <c r="Q131" s="1">
        <f>'load data'!M131/1000000*'calc monthly loads'!$B$5</f>
        <v>153.578248</v>
      </c>
      <c r="R131" s="1">
        <f>'load data'!N131/1000000*'calc monthly loads'!$B$5</f>
        <v>143.73448000000002</v>
      </c>
      <c r="S131" s="1">
        <f>'load data'!O131/1000000*'calc monthly loads'!$B$5</f>
        <v>134.741408</v>
      </c>
      <c r="T131" s="1">
        <f>'load data'!P131/1000000*'calc monthly loads'!$B$5</f>
        <v>121.649528</v>
      </c>
      <c r="U131" t="s">
        <v>12</v>
      </c>
      <c r="V131" s="3">
        <v>0</v>
      </c>
      <c r="W131" t="s">
        <v>13</v>
      </c>
      <c r="X131" s="3">
        <f>SUM(I131:T131)</f>
        <v>2052.817832</v>
      </c>
    </row>
    <row r="132" spans="6:24" ht="12.75">
      <c r="F132">
        <f>'load data'!A132</f>
        <v>30600</v>
      </c>
      <c r="G132">
        <f>'load data'!B132</f>
        <v>1</v>
      </c>
      <c r="H132">
        <v>11</v>
      </c>
      <c r="I132" s="1">
        <f>'load data'!E132/1000000*'calc monthly loads'!$B$5</f>
        <v>115.849328</v>
      </c>
      <c r="J132" s="1">
        <f>'load data'!F132/1000000*'calc monthly loads'!$B$5</f>
        <v>114.247368</v>
      </c>
      <c r="K132" s="1">
        <f>'load data'!G132/1000000*'calc monthly loads'!$B$5</f>
        <v>114.07060000000001</v>
      </c>
      <c r="L132" s="1">
        <f>'load data'!H132/1000000*'calc monthly loads'!$B$5</f>
        <v>119.20791999999999</v>
      </c>
      <c r="M132" s="1">
        <f>'load data'!I132/1000000*'calc monthly loads'!$B$5</f>
        <v>132.41028</v>
      </c>
      <c r="N132" s="1">
        <f>'load data'!J132/1000000*'calc monthly loads'!$B$5</f>
        <v>166.648032</v>
      </c>
      <c r="O132" s="1">
        <f>'load data'!K132/1000000*'calc monthly loads'!$B$5</f>
        <v>194.95300799999998</v>
      </c>
      <c r="P132" s="1">
        <f>'load data'!L132/1000000*'calc monthly loads'!$B$5</f>
        <v>229.886784</v>
      </c>
      <c r="Q132" s="1">
        <f>'load data'!M132/1000000*'calc monthly loads'!$B$5</f>
        <v>264.190824</v>
      </c>
      <c r="R132" s="1">
        <f>'load data'!N132/1000000*'calc monthly loads'!$B$5</f>
        <v>300.958568</v>
      </c>
      <c r="S132" s="1">
        <f>'load data'!O132/1000000*'calc monthly loads'!$B$5</f>
        <v>335.991776</v>
      </c>
      <c r="T132" s="1">
        <f>'load data'!P132/1000000*'calc monthly loads'!$B$5</f>
        <v>301.864504</v>
      </c>
      <c r="U132" t="s">
        <v>12</v>
      </c>
      <c r="V132" s="3">
        <f>SUM(P132:T132)</f>
        <v>1432.892456</v>
      </c>
      <c r="W132" t="s">
        <v>13</v>
      </c>
      <c r="X132" s="3">
        <f>SUM(I132:O132)</f>
        <v>957.386536</v>
      </c>
    </row>
    <row r="133" spans="6:24" ht="12.75">
      <c r="F133">
        <f>'load data'!A133</f>
        <v>30600</v>
      </c>
      <c r="G133">
        <f>'load data'!B133</f>
        <v>2</v>
      </c>
      <c r="I133" s="1">
        <f>'load data'!E133/1000000*'calc monthly loads'!$B$5</f>
        <v>289.84428</v>
      </c>
      <c r="J133" s="1">
        <f>'load data'!F133/1000000*'calc monthly loads'!$B$5</f>
        <v>292.749904</v>
      </c>
      <c r="K133" s="1">
        <f>'load data'!G133/1000000*'calc monthly loads'!$B$5</f>
        <v>294.517584</v>
      </c>
      <c r="L133" s="1">
        <f>'load data'!H133/1000000*'calc monthly loads'!$B$5</f>
        <v>280.464528</v>
      </c>
      <c r="M133" s="1">
        <f>'load data'!I133/1000000*'calc monthly loads'!$B$5</f>
        <v>263.693664</v>
      </c>
      <c r="N133" s="1">
        <f>'load data'!J133/1000000*'calc monthly loads'!$B$5</f>
        <v>248.8562</v>
      </c>
      <c r="O133" s="1">
        <f>'load data'!K133/1000000*'calc monthly loads'!$B$5</f>
        <v>239.100816</v>
      </c>
      <c r="P133" s="1">
        <f>'load data'!L133/1000000*'calc monthly loads'!$B$5</f>
        <v>226.26304000000002</v>
      </c>
      <c r="Q133" s="1">
        <f>'load data'!M133/1000000*'calc monthly loads'!$B$5</f>
        <v>211.944832</v>
      </c>
      <c r="R133" s="1">
        <f>'load data'!N133/1000000*'calc monthly loads'!$B$5</f>
        <v>176.535992</v>
      </c>
      <c r="S133" s="1">
        <f>'load data'!O133/1000000*'calc monthly loads'!$B$5</f>
        <v>152.68336000000002</v>
      </c>
      <c r="T133" s="1">
        <f>'load data'!P133/1000000*'calc monthly loads'!$B$5</f>
        <v>139.016984</v>
      </c>
      <c r="U133" t="s">
        <v>12</v>
      </c>
      <c r="V133" s="3">
        <f>SUM(I133:S133)</f>
        <v>2676.6542</v>
      </c>
      <c r="W133" t="s">
        <v>13</v>
      </c>
      <c r="X133" s="3">
        <f>T133</f>
        <v>139.016984</v>
      </c>
    </row>
    <row r="134" spans="6:24" ht="12.75">
      <c r="F134">
        <f>'load data'!A134</f>
        <v>30700</v>
      </c>
      <c r="G134">
        <f>'load data'!B134</f>
        <v>1</v>
      </c>
      <c r="H134">
        <v>21</v>
      </c>
      <c r="I134" s="1">
        <f>'load data'!E134/1000000*'calc monthly loads'!$B$5</f>
        <v>137.470264</v>
      </c>
      <c r="J134" s="1">
        <f>'load data'!F134/1000000*'calc monthly loads'!$B$5</f>
        <v>136.266032</v>
      </c>
      <c r="K134" s="1">
        <f>'load data'!G134/1000000*'calc monthly loads'!$B$5</f>
        <v>133.139448</v>
      </c>
      <c r="L134" s="1">
        <f>'load data'!H134/1000000*'calc monthly loads'!$B$5</f>
        <v>131.20604799999998</v>
      </c>
      <c r="M134" s="1">
        <f>'load data'!I134/1000000*'calc monthly loads'!$B$5</f>
        <v>141.171344</v>
      </c>
      <c r="N134" s="1">
        <f>'load data'!J134/1000000*'calc monthly loads'!$B$5</f>
        <v>172.87910399999998</v>
      </c>
      <c r="O134" s="1">
        <f>'load data'!K134/1000000*'calc monthly loads'!$B$5</f>
        <v>200.76425600000002</v>
      </c>
      <c r="P134" s="1">
        <f>'load data'!L134/1000000*'calc monthly loads'!$B$5</f>
        <v>233.05756</v>
      </c>
      <c r="Q134" s="1">
        <f>'load data'!M134/1000000*'calc monthly loads'!$B$5</f>
        <v>274.167168</v>
      </c>
      <c r="R134" s="1">
        <f>'load data'!N134/1000000*'calc monthly loads'!$B$5</f>
        <v>300.251496</v>
      </c>
      <c r="S134" s="1">
        <f>'load data'!O134/1000000*'calc monthly loads'!$B$5</f>
        <v>317.16598400000004</v>
      </c>
      <c r="T134" s="1">
        <f>'load data'!P134/1000000*'calc monthly loads'!$B$5</f>
        <v>316.016992</v>
      </c>
      <c r="U134" t="s">
        <v>12</v>
      </c>
      <c r="V134" s="3">
        <f>SUM(P134:T134)</f>
        <v>1440.6592</v>
      </c>
      <c r="W134" t="s">
        <v>13</v>
      </c>
      <c r="X134" s="3">
        <f>SUM(I134:O134)</f>
        <v>1052.8964959999998</v>
      </c>
    </row>
    <row r="135" spans="6:24" ht="12.75">
      <c r="F135">
        <f>'load data'!A135</f>
        <v>30700</v>
      </c>
      <c r="G135">
        <f>'load data'!B135</f>
        <v>2</v>
      </c>
      <c r="I135" s="1">
        <f>'load data'!E135/1000000*'calc monthly loads'!$B$5</f>
        <v>303.355984</v>
      </c>
      <c r="J135" s="1">
        <f>'load data'!F135/1000000*'calc monthly loads'!$B$5</f>
        <v>335.328896</v>
      </c>
      <c r="K135" s="1">
        <f>'load data'!G135/1000000*'calc monthly loads'!$B$5</f>
        <v>301.069048</v>
      </c>
      <c r="L135" s="1">
        <f>'load data'!H135/1000000*'calc monthly loads'!$B$5</f>
        <v>283.9336</v>
      </c>
      <c r="M135" s="1">
        <f>'load data'!I135/1000000*'calc monthly loads'!$B$5</f>
        <v>265.32876799999997</v>
      </c>
      <c r="N135" s="1">
        <f>'load data'!J135/1000000*'calc monthly loads'!$B$5</f>
        <v>249.088208</v>
      </c>
      <c r="O135" s="1">
        <f>'load data'!K135/1000000*'calc monthly loads'!$B$5</f>
        <v>235.68698400000002</v>
      </c>
      <c r="P135" s="1">
        <f>'load data'!L135/1000000*'calc monthly loads'!$B$5</f>
        <v>223.235888</v>
      </c>
      <c r="Q135" s="1">
        <f>'load data'!M135/1000000*'calc monthly loads'!$B$5</f>
        <v>213.160112</v>
      </c>
      <c r="R135" s="1">
        <f>'load data'!N135/1000000*'calc monthly loads'!$B$5</f>
        <v>182.104184</v>
      </c>
      <c r="S135" s="1">
        <f>'load data'!O135/1000000*'calc monthly loads'!$B$5</f>
        <v>156.395488</v>
      </c>
      <c r="T135" s="1">
        <f>'load data'!P135/1000000*'calc monthly loads'!$B$5</f>
        <v>136.82948</v>
      </c>
      <c r="U135" t="s">
        <v>12</v>
      </c>
      <c r="V135" s="3">
        <f>SUM(I135:S135)</f>
        <v>2748.6871600000004</v>
      </c>
      <c r="W135" t="s">
        <v>13</v>
      </c>
      <c r="X135" s="3">
        <f>T135</f>
        <v>136.82948</v>
      </c>
    </row>
    <row r="136" spans="6:24" ht="12.75">
      <c r="F136">
        <f>'load data'!A136</f>
        <v>30800</v>
      </c>
      <c r="G136">
        <f>'load data'!B136</f>
        <v>1</v>
      </c>
      <c r="H136">
        <v>31</v>
      </c>
      <c r="I136" s="1">
        <f>'load data'!E136/1000000*'calc monthly loads'!$B$5</f>
        <v>132.66438399999998</v>
      </c>
      <c r="J136" s="1">
        <f>'load data'!F136/1000000*'calc monthly loads'!$B$5</f>
        <v>130.3664</v>
      </c>
      <c r="K136" s="1">
        <f>'load data'!G136/1000000*'calc monthly loads'!$B$5</f>
        <v>128.112608</v>
      </c>
      <c r="L136" s="1">
        <f>'load data'!H136/1000000*'calc monthly loads'!$B$5</f>
        <v>129.95762399999998</v>
      </c>
      <c r="M136" s="1">
        <f>'load data'!I136/1000000*'calc monthly loads'!$B$5</f>
        <v>138.6524</v>
      </c>
      <c r="N136" s="1">
        <f>'load data'!J136/1000000*'calc monthly loads'!$B$5</f>
        <v>170.00662400000002</v>
      </c>
      <c r="O136" s="1">
        <f>'load data'!K136/1000000*'calc monthly loads'!$B$5</f>
        <v>192.80969599999997</v>
      </c>
      <c r="P136" s="1">
        <f>'load data'!L136/1000000*'calc monthly loads'!$B$5</f>
        <v>230.925296</v>
      </c>
      <c r="Q136" s="1">
        <f>'load data'!M136/1000000*'calc monthly loads'!$B$5</f>
        <v>269.8474</v>
      </c>
      <c r="R136" s="1">
        <f>'load data'!N136/1000000*'calc monthly loads'!$B$5</f>
        <v>296.85976</v>
      </c>
      <c r="S136" s="1">
        <f>'load data'!O136/1000000*'calc monthly loads'!$B$5</f>
        <v>313.078224</v>
      </c>
      <c r="T136" s="1">
        <f>'load data'!P136/1000000*'calc monthly loads'!$B$5</f>
        <v>312.514776</v>
      </c>
      <c r="U136" t="s">
        <v>12</v>
      </c>
      <c r="V136" s="3">
        <f>SUM(P136:T136)</f>
        <v>1423.2254560000001</v>
      </c>
      <c r="W136" t="s">
        <v>13</v>
      </c>
      <c r="X136" s="3">
        <f>SUM(I136:O136)</f>
        <v>1022.5697359999999</v>
      </c>
    </row>
    <row r="137" spans="6:24" ht="12.75">
      <c r="F137">
        <f>'load data'!A137</f>
        <v>30800</v>
      </c>
      <c r="G137">
        <f>'load data'!B137</f>
        <v>2</v>
      </c>
      <c r="I137" s="1">
        <f>'load data'!E137/1000000*'calc monthly loads'!$B$5</f>
        <v>300.041584</v>
      </c>
      <c r="J137" s="1">
        <f>'load data'!F137/1000000*'calc monthly loads'!$B$5</f>
        <v>299.1246</v>
      </c>
      <c r="K137" s="1">
        <f>'load data'!G137/1000000*'calc monthly loads'!$B$5</f>
        <v>291.83292</v>
      </c>
      <c r="L137" s="1">
        <f>'load data'!H137/1000000*'calc monthly loads'!$B$5</f>
        <v>281.39256</v>
      </c>
      <c r="M137" s="1">
        <f>'load data'!I137/1000000*'calc monthly loads'!$B$5</f>
        <v>255.89377599999997</v>
      </c>
      <c r="N137" s="1">
        <f>'load data'!J137/1000000*'calc monthly loads'!$B$5</f>
        <v>239.76369599999998</v>
      </c>
      <c r="O137" s="1">
        <f>'load data'!K137/1000000*'calc monthly loads'!$B$5</f>
        <v>232.65983200000002</v>
      </c>
      <c r="P137" s="1">
        <f>'load data'!L137/1000000*'calc monthly loads'!$B$5</f>
        <v>218.496296</v>
      </c>
      <c r="Q137" s="1">
        <f>'load data'!M137/1000000*'calc monthly loads'!$B$5</f>
        <v>208.442616</v>
      </c>
      <c r="R137" s="1">
        <f>'load data'!N137/1000000*'calc monthly loads'!$B$5</f>
        <v>181.98265600000002</v>
      </c>
      <c r="S137" s="1">
        <f>'load data'!O137/1000000*'calc monthly loads'!$B$5</f>
        <v>154.594664</v>
      </c>
      <c r="T137" s="1">
        <f>'load data'!P137/1000000*'calc monthly loads'!$B$5</f>
        <v>136.37651200000002</v>
      </c>
      <c r="U137" t="s">
        <v>12</v>
      </c>
      <c r="V137" s="3">
        <f>SUM(I137:S137)</f>
        <v>2664.2252</v>
      </c>
      <c r="W137" t="s">
        <v>13</v>
      </c>
      <c r="X137" s="3">
        <f>T137</f>
        <v>136.37651200000002</v>
      </c>
    </row>
    <row r="138" spans="6:24" ht="12.75">
      <c r="F138">
        <f>'load data'!A138</f>
        <v>30900</v>
      </c>
      <c r="G138">
        <f>'load data'!B138</f>
        <v>1</v>
      </c>
      <c r="H138">
        <v>41</v>
      </c>
      <c r="I138" s="1">
        <f>'load data'!E138/1000000*'calc monthly loads'!$B$5</f>
        <v>135.12808800000002</v>
      </c>
      <c r="J138" s="1">
        <f>'load data'!F138/1000000*'calc monthly loads'!$B$5</f>
        <v>128.908064</v>
      </c>
      <c r="K138" s="1">
        <f>'load data'!G138/1000000*'calc monthly loads'!$B$5</f>
        <v>126.75370400000001</v>
      </c>
      <c r="L138" s="1">
        <f>'load data'!H138/1000000*'calc monthly loads'!$B$5</f>
        <v>123.83703200000001</v>
      </c>
      <c r="M138" s="1">
        <f>'load data'!I138/1000000*'calc monthly loads'!$B$5</f>
        <v>137.38188</v>
      </c>
      <c r="N138" s="1">
        <f>'load data'!J138/1000000*'calc monthly loads'!$B$5</f>
        <v>167.277768</v>
      </c>
      <c r="O138" s="1">
        <f>'load data'!K138/1000000*'calc monthly loads'!$B$5</f>
        <v>195.71532000000002</v>
      </c>
      <c r="P138" s="1">
        <f>'load data'!L138/1000000*'calc monthly loads'!$B$5</f>
        <v>232.16267200000001</v>
      </c>
      <c r="Q138" s="1">
        <f>'load data'!M138/1000000*'calc monthly loads'!$B$5</f>
        <v>262.213232</v>
      </c>
      <c r="R138" s="1">
        <f>'load data'!N138/1000000*'calc monthly loads'!$B$5</f>
        <v>283.801024</v>
      </c>
      <c r="S138" s="1">
        <f>'load data'!O138/1000000*'calc monthly loads'!$B$5</f>
        <v>309.277712</v>
      </c>
      <c r="T138" s="1">
        <f>'load data'!P138/1000000*'calc monthly loads'!$B$5</f>
        <v>308.217104</v>
      </c>
      <c r="U138" t="s">
        <v>12</v>
      </c>
      <c r="V138" s="3">
        <f>SUM(P138:T138)</f>
        <v>1395.671744</v>
      </c>
      <c r="W138" t="s">
        <v>13</v>
      </c>
      <c r="X138" s="3">
        <f>SUM(I138:O138)</f>
        <v>1015.0018560000001</v>
      </c>
    </row>
    <row r="139" spans="6:24" ht="12.75">
      <c r="F139">
        <f>'load data'!A139</f>
        <v>30900</v>
      </c>
      <c r="G139">
        <f>'load data'!B139</f>
        <v>2</v>
      </c>
      <c r="I139" s="1">
        <f>'load data'!E139/1000000*'calc monthly loads'!$B$5</f>
        <v>295.78810400000003</v>
      </c>
      <c r="J139" s="1">
        <f>'load data'!F139/1000000*'calc monthly loads'!$B$5</f>
        <v>317.541616</v>
      </c>
      <c r="K139" s="1">
        <f>'load data'!G139/1000000*'calc monthly loads'!$B$5</f>
        <v>312.923552</v>
      </c>
      <c r="L139" s="1">
        <f>'load data'!H139/1000000*'calc monthly loads'!$B$5</f>
        <v>282.65203199999996</v>
      </c>
      <c r="M139" s="1">
        <f>'load data'!I139/1000000*'calc monthly loads'!$B$5</f>
        <v>266.12422399999997</v>
      </c>
      <c r="N139" s="1">
        <f>'load data'!J139/1000000*'calc monthly loads'!$B$5</f>
        <v>245.950576</v>
      </c>
      <c r="O139" s="1">
        <f>'load data'!K139/1000000*'calc monthly loads'!$B$5</f>
        <v>231.35616800000003</v>
      </c>
      <c r="P139" s="1">
        <f>'load data'!L139/1000000*'calc monthly loads'!$B$5</f>
        <v>217.932848</v>
      </c>
      <c r="Q139" s="1">
        <f>'load data'!M139/1000000*'calc monthly loads'!$B$5</f>
        <v>211.480816</v>
      </c>
      <c r="R139" s="1">
        <f>'load data'!N139/1000000*'calc monthly loads'!$B$5</f>
        <v>183.36365600000002</v>
      </c>
      <c r="S139" s="1">
        <f>'load data'!O139/1000000*'calc monthly loads'!$B$5</f>
        <v>158.969672</v>
      </c>
      <c r="T139" s="1">
        <f>'load data'!P139/1000000*'calc monthly loads'!$B$5</f>
        <v>137.724368</v>
      </c>
      <c r="U139" t="s">
        <v>12</v>
      </c>
      <c r="V139" s="3">
        <f>SUM(I139:S139)</f>
        <v>2724.0832640000003</v>
      </c>
      <c r="W139" t="s">
        <v>13</v>
      </c>
      <c r="X139" s="3">
        <f>T139</f>
        <v>137.724368</v>
      </c>
    </row>
    <row r="140" spans="6:24" ht="12.75">
      <c r="F140">
        <f>'load data'!A140</f>
        <v>31000</v>
      </c>
      <c r="G140">
        <f>'load data'!B140</f>
        <v>1</v>
      </c>
      <c r="H140">
        <v>51</v>
      </c>
      <c r="I140" s="1">
        <f>'load data'!E140/1000000*'calc monthly loads'!$B$5</f>
        <v>130.24487200000002</v>
      </c>
      <c r="J140" s="1">
        <f>'load data'!F140/1000000*'calc monthly loads'!$B$5</f>
        <v>126.311784</v>
      </c>
      <c r="K140" s="1">
        <f>'load data'!G140/1000000*'calc monthly loads'!$B$5</f>
        <v>125.81462400000001</v>
      </c>
      <c r="L140" s="1">
        <f>'load data'!H140/1000000*'calc monthly loads'!$B$5</f>
        <v>122.3566</v>
      </c>
      <c r="M140" s="1">
        <f>'load data'!I140/1000000*'calc monthly loads'!$B$5</f>
        <v>135.77992</v>
      </c>
      <c r="N140" s="1">
        <f>'load data'!J140/1000000*'calc monthly loads'!$B$5</f>
        <v>164.140136</v>
      </c>
      <c r="O140" s="1">
        <f>'load data'!K140/1000000*'calc monthly loads'!$B$5</f>
        <v>194.33432000000002</v>
      </c>
      <c r="P140" s="1">
        <f>'load data'!L140/1000000*'calc monthly loads'!$B$5</f>
        <v>228.229584</v>
      </c>
      <c r="Q140" s="1">
        <f>'load data'!M140/1000000*'calc monthly loads'!$B$5</f>
        <v>260.06991999999997</v>
      </c>
      <c r="R140" s="1">
        <f>'load data'!N140/1000000*'calc monthly loads'!$B$5</f>
        <v>297.058624</v>
      </c>
      <c r="S140" s="1">
        <f>'load data'!O140/1000000*'calc monthly loads'!$B$5</f>
        <v>327.07604</v>
      </c>
      <c r="T140" s="1">
        <f>'load data'!P140/1000000*'calc monthly loads'!$B$5</f>
        <v>308.73636</v>
      </c>
      <c r="U140" t="s">
        <v>12</v>
      </c>
      <c r="V140" s="3">
        <f>SUM(P140:T140)</f>
        <v>1421.170528</v>
      </c>
      <c r="W140" t="s">
        <v>13</v>
      </c>
      <c r="X140" s="3">
        <f>SUM(I140:O140)</f>
        <v>998.9822560000001</v>
      </c>
    </row>
    <row r="141" spans="6:24" ht="12.75">
      <c r="F141">
        <f>'load data'!A141</f>
        <v>31000</v>
      </c>
      <c r="G141">
        <f>'load data'!B141</f>
        <v>2</v>
      </c>
      <c r="I141" s="1">
        <f>'load data'!E141/1000000*'calc monthly loads'!$B$5</f>
        <v>294.959504</v>
      </c>
      <c r="J141" s="1">
        <f>'load data'!F141/1000000*'calc monthly loads'!$B$5</f>
        <v>290.34144000000003</v>
      </c>
      <c r="K141" s="1">
        <f>'load data'!G141/1000000*'calc monthly loads'!$B$5</f>
        <v>284.242944</v>
      </c>
      <c r="L141" s="1">
        <f>'load data'!H141/1000000*'calc monthly loads'!$B$5</f>
        <v>271.89128</v>
      </c>
      <c r="M141" s="1">
        <f>'load data'!I141/1000000*'calc monthly loads'!$B$5</f>
        <v>255.451856</v>
      </c>
      <c r="N141" s="1">
        <f>'load data'!J141/1000000*'calc monthly loads'!$B$5</f>
        <v>236.48244</v>
      </c>
      <c r="O141" s="1">
        <f>'load data'!K141/1000000*'calc monthly loads'!$B$5</f>
        <v>224.517456</v>
      </c>
      <c r="P141" s="1">
        <f>'load data'!L141/1000000*'calc monthly loads'!$B$5</f>
        <v>216.850144</v>
      </c>
      <c r="Q141" s="1">
        <f>'load data'!M141/1000000*'calc monthly loads'!$B$5</f>
        <v>196.09095200000002</v>
      </c>
      <c r="R141" s="1">
        <f>'load data'!N141/1000000*'calc monthly loads'!$B$5</f>
        <v>175.33175999999997</v>
      </c>
      <c r="S141" s="1">
        <f>'load data'!O141/1000000*'calc monthly loads'!$B$5</f>
        <v>149.943456</v>
      </c>
      <c r="T141" s="1">
        <f>'load data'!P141/1000000*'calc monthly loads'!$B$5</f>
        <v>129.802952</v>
      </c>
      <c r="U141" t="s">
        <v>12</v>
      </c>
      <c r="V141" s="3">
        <f>SUM(I141:S141)</f>
        <v>2596.103232</v>
      </c>
      <c r="W141" t="s">
        <v>13</v>
      </c>
      <c r="X141" s="3">
        <f>T141</f>
        <v>129.802952</v>
      </c>
    </row>
    <row r="142" spans="6:24" ht="12.75">
      <c r="F142">
        <f>'load data'!A142</f>
        <v>31100</v>
      </c>
      <c r="G142">
        <f>'load data'!B142</f>
        <v>1</v>
      </c>
      <c r="H142">
        <v>61</v>
      </c>
      <c r="I142" s="1">
        <f>'load data'!E142/1000000*'calc monthly loads'!$B$5</f>
        <v>123.472448</v>
      </c>
      <c r="J142" s="1">
        <f>'load data'!F142/1000000*'calc monthly loads'!$B$5</f>
        <v>120.47843999999999</v>
      </c>
      <c r="K142" s="1">
        <f>'load data'!G142/1000000*'calc monthly loads'!$B$5</f>
        <v>122.676992</v>
      </c>
      <c r="L142" s="1">
        <f>'load data'!H142/1000000*'calc monthly loads'!$B$5</f>
        <v>119.83765600000001</v>
      </c>
      <c r="M142" s="1">
        <f>'load data'!I142/1000000*'calc monthly loads'!$B$5</f>
        <v>123.05262400000001</v>
      </c>
      <c r="N142" s="1">
        <f>'load data'!J142/1000000*'calc monthly loads'!$B$5</f>
        <v>139.016984</v>
      </c>
      <c r="O142" s="1">
        <f>'load data'!K142/1000000*'calc monthly loads'!$B$5</f>
        <v>153.887592</v>
      </c>
      <c r="P142" s="1">
        <f>'load data'!L142/1000000*'calc monthly loads'!$B$5</f>
        <v>163.753456</v>
      </c>
      <c r="Q142" s="1">
        <f>'load data'!M142/1000000*'calc monthly loads'!$B$5</f>
        <v>183.50728</v>
      </c>
      <c r="R142" s="1">
        <f>'load data'!N142/1000000*'calc monthly loads'!$B$5</f>
        <v>222.683488</v>
      </c>
      <c r="S142" s="1">
        <f>'load data'!O142/1000000*'calc monthly loads'!$B$5</f>
        <v>225.136144</v>
      </c>
      <c r="T142" s="1">
        <f>'load data'!P142/1000000*'calc monthly loads'!$B$5</f>
        <v>226.031032</v>
      </c>
      <c r="U142" t="s">
        <v>12</v>
      </c>
      <c r="V142" s="3">
        <v>0</v>
      </c>
      <c r="W142" t="s">
        <v>13</v>
      </c>
      <c r="X142" s="3">
        <f>SUM(I142:T142)</f>
        <v>1923.5341360000004</v>
      </c>
    </row>
    <row r="143" spans="6:24" ht="12.75">
      <c r="F143">
        <f>'load data'!A143</f>
        <v>31100</v>
      </c>
      <c r="G143">
        <f>'load data'!B143</f>
        <v>2</v>
      </c>
      <c r="I143" s="1">
        <f>'load data'!E143/1000000*'calc monthly loads'!$B$5</f>
        <v>217.87760799999998</v>
      </c>
      <c r="J143" s="1">
        <f>'load data'!F143/1000000*'calc monthly loads'!$B$5</f>
        <v>209.558464</v>
      </c>
      <c r="K143" s="1">
        <f>'load data'!G143/1000000*'calc monthly loads'!$B$5</f>
        <v>209.47008000000002</v>
      </c>
      <c r="L143" s="1">
        <f>'load data'!H143/1000000*'calc monthly loads'!$B$5</f>
        <v>206.619696</v>
      </c>
      <c r="M143" s="1">
        <f>'load data'!I143/1000000*'calc monthly loads'!$B$5</f>
        <v>203.57044800000003</v>
      </c>
      <c r="N143" s="1">
        <f>'load data'!J143/1000000*'calc monthly loads'!$B$5</f>
        <v>200.07928</v>
      </c>
      <c r="O143" s="1">
        <f>'load data'!K143/1000000*'calc monthly loads'!$B$5</f>
        <v>193.792968</v>
      </c>
      <c r="P143" s="1">
        <f>'load data'!L143/1000000*'calc monthly loads'!$B$5</f>
        <v>189.82673599999998</v>
      </c>
      <c r="Q143" s="1">
        <f>'load data'!M143/1000000*'calc monthly loads'!$B$5</f>
        <v>177.950136</v>
      </c>
      <c r="R143" s="1">
        <f>'load data'!N143/1000000*'calc monthly loads'!$B$5</f>
        <v>158.141072</v>
      </c>
      <c r="S143" s="1">
        <f>'load data'!O143/1000000*'calc monthly loads'!$B$5</f>
        <v>143.933344</v>
      </c>
      <c r="T143" s="1">
        <f>'load data'!P143/1000000*'calc monthly loads'!$B$5</f>
        <v>128.245184</v>
      </c>
      <c r="U143" t="s">
        <v>12</v>
      </c>
      <c r="V143" s="3">
        <v>0</v>
      </c>
      <c r="W143" t="s">
        <v>13</v>
      </c>
      <c r="X143" s="3">
        <f>SUM(I143:T143)</f>
        <v>2239.0650159999996</v>
      </c>
    </row>
    <row r="144" spans="6:24" ht="12.75">
      <c r="F144">
        <f>'load data'!A144</f>
        <v>31200</v>
      </c>
      <c r="G144">
        <f>'load data'!B144</f>
        <v>1</v>
      </c>
      <c r="H144">
        <v>71</v>
      </c>
      <c r="I144" s="1">
        <f>'load data'!E144/1000000*'calc monthly loads'!$B$5</f>
        <v>126.179208</v>
      </c>
      <c r="J144" s="1">
        <f>'load data'!F144/1000000*'calc monthly loads'!$B$5</f>
        <v>122.599656</v>
      </c>
      <c r="K144" s="1">
        <f>'load data'!G144/1000000*'calc monthly loads'!$B$5</f>
        <v>125.516328</v>
      </c>
      <c r="L144" s="1">
        <f>'load data'!H144/1000000*'calc monthly loads'!$B$5</f>
        <v>123.251488</v>
      </c>
      <c r="M144" s="1">
        <f>'load data'!I144/1000000*'calc monthly loads'!$B$5</f>
        <v>127.29505599999999</v>
      </c>
      <c r="N144" s="1">
        <f>'load data'!J144/1000000*'calc monthly loads'!$B$5</f>
        <v>133.813376</v>
      </c>
      <c r="O144" s="1">
        <f>'load data'!K144/1000000*'calc monthly loads'!$B$5</f>
        <v>141.778984</v>
      </c>
      <c r="P144" s="1">
        <f>'load data'!L144/1000000*'calc monthly loads'!$B$5</f>
        <v>147.424512</v>
      </c>
      <c r="Q144" s="1">
        <f>'load data'!M144/1000000*'calc monthly loads'!$B$5</f>
        <v>149.004376</v>
      </c>
      <c r="R144" s="1">
        <f>'load data'!N144/1000000*'calc monthly loads'!$B$5</f>
        <v>157.1578</v>
      </c>
      <c r="S144" s="1">
        <f>'load data'!O144/1000000*'calc monthly loads'!$B$5</f>
        <v>179.55209599999998</v>
      </c>
      <c r="T144" s="1">
        <f>'load data'!P144/1000000*'calc monthly loads'!$B$5</f>
        <v>184.313784</v>
      </c>
      <c r="U144" t="s">
        <v>12</v>
      </c>
      <c r="V144" s="3">
        <v>0</v>
      </c>
      <c r="W144" t="s">
        <v>13</v>
      </c>
      <c r="X144" s="3">
        <f>SUM(I144:T144)</f>
        <v>1717.8866639999999</v>
      </c>
    </row>
    <row r="145" spans="6:24" ht="12.75">
      <c r="F145">
        <f>'load data'!A145</f>
        <v>31200</v>
      </c>
      <c r="G145">
        <f>'load data'!B145</f>
        <v>2</v>
      </c>
      <c r="I145" s="1">
        <f>'load data'!E145/1000000*'calc monthly loads'!$B$5</f>
        <v>186.468144</v>
      </c>
      <c r="J145" s="1">
        <f>'load data'!F145/1000000*'calc monthly loads'!$B$5</f>
        <v>183.650904</v>
      </c>
      <c r="K145" s="1">
        <f>'load data'!G145/1000000*'calc monthly loads'!$B$5</f>
        <v>186.55652800000001</v>
      </c>
      <c r="L145" s="1">
        <f>'load data'!H145/1000000*'calc monthly loads'!$B$5</f>
        <v>183.761384</v>
      </c>
      <c r="M145" s="1">
        <f>'load data'!I145/1000000*'calc monthly loads'!$B$5</f>
        <v>184.71151200000003</v>
      </c>
      <c r="N145" s="1">
        <f>'load data'!J145/1000000*'calc monthly loads'!$B$5</f>
        <v>187.462464</v>
      </c>
      <c r="O145" s="1">
        <f>'load data'!K145/1000000*'calc monthly loads'!$B$5</f>
        <v>176.425512</v>
      </c>
      <c r="P145" s="1">
        <f>'load data'!L145/1000000*'calc monthly loads'!$B$5</f>
        <v>162.361408</v>
      </c>
      <c r="Q145" s="1">
        <f>'load data'!M145/1000000*'calc monthly loads'!$B$5</f>
        <v>154.848768</v>
      </c>
      <c r="R145" s="1">
        <f>'load data'!N145/1000000*'calc monthly loads'!$B$5</f>
        <v>145.899888</v>
      </c>
      <c r="S145" s="1">
        <f>'load data'!O145/1000000*'calc monthly loads'!$B$5</f>
        <v>134.586736</v>
      </c>
      <c r="T145" s="1">
        <f>'load data'!P145/1000000*'calc monthly loads'!$B$5</f>
        <v>124.334192</v>
      </c>
      <c r="U145" t="s">
        <v>12</v>
      </c>
      <c r="V145" s="3">
        <v>0</v>
      </c>
      <c r="W145" t="s">
        <v>13</v>
      </c>
      <c r="X145" s="3">
        <f>SUM(I145:T145)</f>
        <v>2011.06744</v>
      </c>
    </row>
    <row r="146" spans="6:24" ht="12.75">
      <c r="F146">
        <f>'load data'!A146</f>
        <v>31300</v>
      </c>
      <c r="G146">
        <f>'load data'!B146</f>
        <v>1</v>
      </c>
      <c r="H146">
        <v>11</v>
      </c>
      <c r="I146" s="1">
        <f>'load data'!E146/1000000*'calc monthly loads'!$B$5</f>
        <v>128.145752</v>
      </c>
      <c r="J146" s="1">
        <f>'load data'!F146/1000000*'calc monthly loads'!$B$5</f>
        <v>123.59397600000001</v>
      </c>
      <c r="K146" s="1">
        <f>'load data'!G146/1000000*'calc monthly loads'!$B$5</f>
        <v>124.02484799999999</v>
      </c>
      <c r="L146" s="1">
        <f>'load data'!H146/1000000*'calc monthly loads'!$B$5</f>
        <v>128.223088</v>
      </c>
      <c r="M146" s="1">
        <f>'load data'!I146/1000000*'calc monthly loads'!$B$5</f>
        <v>137.481312</v>
      </c>
      <c r="N146" s="1">
        <f>'load data'!J146/1000000*'calc monthly loads'!$B$5</f>
        <v>174.801456</v>
      </c>
      <c r="O146" s="1">
        <f>'load data'!K146/1000000*'calc monthly loads'!$B$5</f>
        <v>201.79172</v>
      </c>
      <c r="P146" s="1">
        <f>'load data'!L146/1000000*'calc monthly loads'!$B$5</f>
        <v>234.77</v>
      </c>
      <c r="Q146" s="1">
        <f>'load data'!M146/1000000*'calc monthly loads'!$B$5</f>
        <v>262.99764</v>
      </c>
      <c r="R146" s="1">
        <f>'load data'!N146/1000000*'calc monthly loads'!$B$5</f>
        <v>308.382824</v>
      </c>
      <c r="S146" s="1">
        <f>'load data'!O146/1000000*'calc monthly loads'!$B$5</f>
        <v>314.823808</v>
      </c>
      <c r="T146" s="1">
        <f>'load data'!P146/1000000*'calc monthly loads'!$B$5</f>
        <v>296.43993600000005</v>
      </c>
      <c r="U146" t="s">
        <v>12</v>
      </c>
      <c r="V146" s="3">
        <f>SUM(P146:T146)</f>
        <v>1417.414208</v>
      </c>
      <c r="W146" t="s">
        <v>13</v>
      </c>
      <c r="X146" s="3">
        <f>SUM(I146:O146)</f>
        <v>1018.062152</v>
      </c>
    </row>
    <row r="147" spans="6:24" ht="12.75">
      <c r="F147">
        <f>'load data'!A147</f>
        <v>31300</v>
      </c>
      <c r="G147">
        <f>'load data'!B147</f>
        <v>2</v>
      </c>
      <c r="I147" s="1">
        <f>'load data'!E147/1000000*'calc monthly loads'!$B$5</f>
        <v>290.60659200000003</v>
      </c>
      <c r="J147" s="1">
        <f>'load data'!F147/1000000*'calc monthly loads'!$B$5</f>
        <v>308.636928</v>
      </c>
      <c r="K147" s="1">
        <f>'load data'!G147/1000000*'calc monthly loads'!$B$5</f>
        <v>282.83984799999996</v>
      </c>
      <c r="L147" s="1">
        <f>'load data'!H147/1000000*'calc monthly loads'!$B$5</f>
        <v>271.548792</v>
      </c>
      <c r="M147" s="1">
        <f>'load data'!I147/1000000*'calc monthly loads'!$B$5</f>
        <v>256.66713599999997</v>
      </c>
      <c r="N147" s="1">
        <f>'load data'!J147/1000000*'calc monthly loads'!$B$5</f>
        <v>245.608088</v>
      </c>
      <c r="O147" s="1">
        <f>'load data'!K147/1000000*'calc monthly loads'!$B$5</f>
        <v>232.306296</v>
      </c>
      <c r="P147" s="1">
        <f>'load data'!L147/1000000*'calc monthly loads'!$B$5</f>
        <v>221.214104</v>
      </c>
      <c r="Q147" s="1">
        <f>'load data'!M147/1000000*'calc monthly loads'!$B$5</f>
        <v>206.056248</v>
      </c>
      <c r="R147" s="1">
        <f>'load data'!N147/1000000*'calc monthly loads'!$B$5</f>
        <v>184.346928</v>
      </c>
      <c r="S147" s="1">
        <f>'load data'!O147/1000000*'calc monthly loads'!$B$5</f>
        <v>157.42295199999998</v>
      </c>
      <c r="T147" s="1">
        <f>'load data'!P147/1000000*'calc monthly loads'!$B$5</f>
        <v>148.06529600000002</v>
      </c>
      <c r="U147" t="s">
        <v>12</v>
      </c>
      <c r="V147" s="3">
        <f>SUM(I147:S147)</f>
        <v>2657.2539119999997</v>
      </c>
      <c r="W147" t="s">
        <v>13</v>
      </c>
      <c r="X147" s="3">
        <f>T147</f>
        <v>148.06529600000002</v>
      </c>
    </row>
    <row r="148" spans="6:24" ht="12.75">
      <c r="F148">
        <f>'load data'!A148</f>
        <v>31400</v>
      </c>
      <c r="G148">
        <f>'load data'!B148</f>
        <v>1</v>
      </c>
      <c r="H148">
        <v>21</v>
      </c>
      <c r="I148" s="1">
        <f>'load data'!E148/1000000*'calc monthly loads'!$B$5</f>
        <v>142.209856</v>
      </c>
      <c r="J148" s="1">
        <f>'load data'!F148/1000000*'calc monthly loads'!$B$5</f>
        <v>138.685544</v>
      </c>
      <c r="K148" s="1">
        <f>'load data'!G148/1000000*'calc monthly loads'!$B$5</f>
        <v>133.945952</v>
      </c>
      <c r="L148" s="1">
        <f>'load data'!H148/1000000*'calc monthly loads'!$B$5</f>
        <v>131.515392</v>
      </c>
      <c r="M148" s="1">
        <f>'load data'!I148/1000000*'calc monthly loads'!$B$5</f>
        <v>145.94407999999999</v>
      </c>
      <c r="N148" s="1">
        <f>'load data'!J148/1000000*'calc monthly loads'!$B$5</f>
        <v>178.84502400000002</v>
      </c>
      <c r="O148" s="1">
        <f>'load data'!K148/1000000*'calc monthly loads'!$B$5</f>
        <v>206.619696</v>
      </c>
      <c r="P148" s="1">
        <f>'load data'!L148/1000000*'calc monthly loads'!$B$5</f>
        <v>237.675624</v>
      </c>
      <c r="Q148" s="1">
        <f>'load data'!M148/1000000*'calc monthly loads'!$B$5</f>
        <v>263.947768</v>
      </c>
      <c r="R148" s="1">
        <f>'load data'!N148/1000000*'calc monthly loads'!$B$5</f>
        <v>293.302304</v>
      </c>
      <c r="S148" s="1">
        <f>'load data'!O148/1000000*'calc monthly loads'!$B$5</f>
        <v>294.48444</v>
      </c>
      <c r="T148" s="1">
        <f>'load data'!P148/1000000*'calc monthly loads'!$B$5</f>
        <v>289.656464</v>
      </c>
      <c r="U148" t="s">
        <v>12</v>
      </c>
      <c r="V148" s="3">
        <f>SUM(P148:T148)</f>
        <v>1379.0666</v>
      </c>
      <c r="W148" t="s">
        <v>13</v>
      </c>
      <c r="X148" s="3">
        <f>SUM(I148:O148)</f>
        <v>1077.765544</v>
      </c>
    </row>
    <row r="149" spans="6:24" ht="12.75">
      <c r="F149">
        <f>'load data'!A149</f>
        <v>31400</v>
      </c>
      <c r="G149">
        <f>'load data'!B149</f>
        <v>2</v>
      </c>
      <c r="I149" s="1">
        <f>'load data'!E149/1000000*'calc monthly loads'!$B$5</f>
        <v>278.818376</v>
      </c>
      <c r="J149" s="1">
        <f>'load data'!F149/1000000*'calc monthly loads'!$B$5</f>
        <v>284.98316</v>
      </c>
      <c r="K149" s="1">
        <f>'load data'!G149/1000000*'calc monthly loads'!$B$5</f>
        <v>287.435816</v>
      </c>
      <c r="L149" s="1">
        <f>'load data'!H149/1000000*'calc monthly loads'!$B$5</f>
        <v>267.173784</v>
      </c>
      <c r="M149" s="1">
        <f>'load data'!I149/1000000*'calc monthly loads'!$B$5</f>
        <v>250.25929599999998</v>
      </c>
      <c r="N149" s="1">
        <f>'load data'!J149/1000000*'calc monthly loads'!$B$5</f>
        <v>239.38806399999999</v>
      </c>
      <c r="O149" s="1">
        <f>'load data'!K149/1000000*'calc monthly loads'!$B$5</f>
        <v>232.803456</v>
      </c>
      <c r="P149" s="1">
        <f>'load data'!L149/1000000*'calc monthly loads'!$B$5</f>
        <v>215.07141600000003</v>
      </c>
      <c r="Q149" s="1">
        <f>'load data'!M149/1000000*'calc monthly loads'!$B$5</f>
        <v>196.41134399999999</v>
      </c>
      <c r="R149" s="1">
        <f>'load data'!N149/1000000*'calc monthly loads'!$B$5</f>
        <v>169.25536</v>
      </c>
      <c r="S149" s="1">
        <f>'load data'!O149/1000000*'calc monthly loads'!$B$5</f>
        <v>149.402104</v>
      </c>
      <c r="T149" s="1">
        <f>'load data'!P149/1000000*'calc monthly loads'!$B$5</f>
        <v>134.586736</v>
      </c>
      <c r="U149" t="s">
        <v>12</v>
      </c>
      <c r="V149" s="3">
        <f>SUM(I149:S149)</f>
        <v>2571.002176</v>
      </c>
      <c r="W149" t="s">
        <v>13</v>
      </c>
      <c r="X149" s="3">
        <f>T149</f>
        <v>134.586736</v>
      </c>
    </row>
    <row r="150" spans="6:24" ht="12.75">
      <c r="F150">
        <f>'load data'!A150</f>
        <v>31500</v>
      </c>
      <c r="G150">
        <f>'load data'!B150</f>
        <v>1</v>
      </c>
      <c r="H150">
        <v>31</v>
      </c>
      <c r="I150" s="1">
        <f>'load data'!E150/1000000*'calc monthly loads'!$B$5</f>
        <v>129.913432</v>
      </c>
      <c r="J150" s="1">
        <f>'load data'!F150/1000000*'calc monthly loads'!$B$5</f>
        <v>128.742344</v>
      </c>
      <c r="K150" s="1">
        <f>'load data'!G150/1000000*'calc monthly loads'!$B$5</f>
        <v>123.417208</v>
      </c>
      <c r="L150" s="1">
        <f>'load data'!H150/1000000*'calc monthly loads'!$B$5</f>
        <v>122.091448</v>
      </c>
      <c r="M150" s="1">
        <f>'load data'!I150/1000000*'calc monthly loads'!$B$5</f>
        <v>129.76980799999998</v>
      </c>
      <c r="N150" s="1">
        <f>'load data'!J150/1000000*'calc monthly loads'!$B$5</f>
        <v>165.399608</v>
      </c>
      <c r="O150" s="1">
        <f>'load data'!K150/1000000*'calc monthly loads'!$B$5</f>
        <v>193.38419199999998</v>
      </c>
      <c r="P150" s="1">
        <f>'load data'!L150/1000000*'calc monthly loads'!$B$5</f>
        <v>250.612832</v>
      </c>
      <c r="Q150" s="1">
        <f>'load data'!M150/1000000*'calc monthly loads'!$B$5</f>
        <v>273.426952</v>
      </c>
      <c r="R150" s="1">
        <f>'load data'!N150/1000000*'calc monthly loads'!$B$5</f>
        <v>293.854704</v>
      </c>
      <c r="S150" s="1">
        <f>'load data'!O150/1000000*'calc monthly loads'!$B$5</f>
        <v>302.737296</v>
      </c>
      <c r="T150" s="1">
        <f>'load data'!P150/1000000*'calc monthly loads'!$B$5</f>
        <v>327.860448</v>
      </c>
      <c r="U150" t="s">
        <v>12</v>
      </c>
      <c r="V150" s="3">
        <f>SUM(P150:T150)</f>
        <v>1448.492232</v>
      </c>
      <c r="W150" t="s">
        <v>13</v>
      </c>
      <c r="X150" s="3">
        <f>SUM(I150:O150)</f>
        <v>992.71804</v>
      </c>
    </row>
    <row r="151" spans="6:24" ht="12.75">
      <c r="F151">
        <f>'load data'!A151</f>
        <v>31500</v>
      </c>
      <c r="G151">
        <f>'load data'!B151</f>
        <v>2</v>
      </c>
      <c r="I151" s="1">
        <f>'load data'!E151/1000000*'calc monthly loads'!$B$5</f>
        <v>287.015992</v>
      </c>
      <c r="J151" s="1">
        <f>'load data'!F151/1000000*'calc monthly loads'!$B$5</f>
        <v>292.098072</v>
      </c>
      <c r="K151" s="1">
        <f>'load data'!G151/1000000*'calc monthly loads'!$B$5</f>
        <v>284.55228800000003</v>
      </c>
      <c r="L151" s="1">
        <f>'load data'!H151/1000000*'calc monthly loads'!$B$5</f>
        <v>267.22902400000004</v>
      </c>
      <c r="M151" s="1">
        <f>'load data'!I151/1000000*'calc monthly loads'!$B$5</f>
        <v>247.36472</v>
      </c>
      <c r="N151" s="1">
        <f>'load data'!J151/1000000*'calc monthly loads'!$B$5</f>
        <v>247.26528800000003</v>
      </c>
      <c r="O151" s="1">
        <f>'load data'!K151/1000000*'calc monthly loads'!$B$5</f>
        <v>237.388376</v>
      </c>
      <c r="P151" s="1">
        <f>'load data'!L151/1000000*'calc monthly loads'!$B$5</f>
        <v>227.798712</v>
      </c>
      <c r="Q151" s="1">
        <f>'load data'!M151/1000000*'calc monthly loads'!$B$5</f>
        <v>202.28888</v>
      </c>
      <c r="R151" s="1">
        <f>'load data'!N151/1000000*'calc monthly loads'!$B$5</f>
        <v>178.81188</v>
      </c>
      <c r="S151" s="1">
        <f>'load data'!O151/1000000*'calc monthly loads'!$B$5</f>
        <v>150.8052</v>
      </c>
      <c r="T151" s="1">
        <f>'load data'!P151/1000000*'calc monthly loads'!$B$5</f>
        <v>135.326952</v>
      </c>
      <c r="U151" t="s">
        <v>12</v>
      </c>
      <c r="V151" s="3">
        <f>SUM(I151:S151)</f>
        <v>2622.618432</v>
      </c>
      <c r="W151" t="s">
        <v>13</v>
      </c>
      <c r="X151" s="3">
        <f>T151</f>
        <v>135.326952</v>
      </c>
    </row>
    <row r="152" spans="6:24" ht="12.75">
      <c r="F152">
        <f>'load data'!A152</f>
        <v>31600</v>
      </c>
      <c r="G152">
        <f>'load data'!B152</f>
        <v>1</v>
      </c>
      <c r="H152">
        <v>41</v>
      </c>
      <c r="I152" s="1">
        <f>'load data'!E152/1000000*'calc monthly loads'!$B$5</f>
        <v>131.824736</v>
      </c>
      <c r="J152" s="1">
        <f>'load data'!F152/1000000*'calc monthly loads'!$B$5</f>
        <v>130.465832</v>
      </c>
      <c r="K152" s="1">
        <f>'load data'!G152/1000000*'calc monthly loads'!$B$5</f>
        <v>125.869864</v>
      </c>
      <c r="L152" s="1">
        <f>'load data'!H152/1000000*'calc monthly loads'!$B$5</f>
        <v>124.91973599999999</v>
      </c>
      <c r="M152" s="1">
        <f>'load data'!I152/1000000*'calc monthly loads'!$B$5</f>
        <v>135.17228</v>
      </c>
      <c r="N152" s="1">
        <f>'load data'!J152/1000000*'calc monthly loads'!$B$5</f>
        <v>165.244936</v>
      </c>
      <c r="O152" s="1">
        <f>'load data'!K152/1000000*'calc monthly loads'!$B$5</f>
        <v>198.167976</v>
      </c>
      <c r="P152" s="1">
        <f>'load data'!L152/1000000*'calc monthly loads'!$B$5</f>
        <v>239.476448</v>
      </c>
      <c r="Q152" s="1">
        <f>'load data'!M152/1000000*'calc monthly loads'!$B$5</f>
        <v>261.20786400000003</v>
      </c>
      <c r="R152" s="1">
        <f>'load data'!N152/1000000*'calc monthly loads'!$B$5</f>
        <v>276.553536</v>
      </c>
      <c r="S152" s="1">
        <f>'load data'!O152/1000000*'calc monthly loads'!$B$5</f>
        <v>307.322216</v>
      </c>
      <c r="T152" s="1">
        <f>'load data'!P152/1000000*'calc monthly loads'!$B$5</f>
        <v>331.484192</v>
      </c>
      <c r="U152" t="s">
        <v>12</v>
      </c>
      <c r="V152" s="3">
        <f>SUM(P152:T152)</f>
        <v>1416.0442560000001</v>
      </c>
      <c r="W152" t="s">
        <v>13</v>
      </c>
      <c r="X152" s="3">
        <f>SUM(I152:O152)</f>
        <v>1011.66536</v>
      </c>
    </row>
    <row r="153" spans="6:24" ht="12.75">
      <c r="F153">
        <f>'load data'!A153</f>
        <v>31600</v>
      </c>
      <c r="G153">
        <f>'load data'!B153</f>
        <v>2</v>
      </c>
      <c r="I153" s="1">
        <f>'load data'!E153/1000000*'calc monthly loads'!$B$5</f>
        <v>299.72119200000003</v>
      </c>
      <c r="J153" s="1">
        <f>'load data'!F153/1000000*'calc monthly loads'!$B$5</f>
        <v>313.553288</v>
      </c>
      <c r="K153" s="1">
        <f>'load data'!G153/1000000*'calc monthly loads'!$B$5</f>
        <v>295.799152</v>
      </c>
      <c r="L153" s="1">
        <f>'load data'!H153/1000000*'calc monthly loads'!$B$5</f>
        <v>279.34868</v>
      </c>
      <c r="M153" s="1">
        <f>'load data'!I153/1000000*'calc monthly loads'!$B$5</f>
        <v>266.389376</v>
      </c>
      <c r="N153" s="1">
        <f>'load data'!J153/1000000*'calc monthly loads'!$B$5</f>
        <v>249.03296799999998</v>
      </c>
      <c r="O153" s="1">
        <f>'load data'!K153/1000000*'calc monthly loads'!$B$5</f>
        <v>230.67119200000002</v>
      </c>
      <c r="P153" s="1">
        <f>'load data'!L153/1000000*'calc monthly loads'!$B$5</f>
        <v>218.7504</v>
      </c>
      <c r="Q153" s="1">
        <f>'load data'!M153/1000000*'calc monthly loads'!$B$5</f>
        <v>208.928728</v>
      </c>
      <c r="R153" s="1">
        <f>'load data'!N153/1000000*'calc monthly loads'!$B$5</f>
        <v>186.070416</v>
      </c>
      <c r="S153" s="1">
        <f>'load data'!O153/1000000*'calc monthly loads'!$B$5</f>
        <v>156.837408</v>
      </c>
      <c r="T153" s="1">
        <f>'load data'!P153/1000000*'calc monthly loads'!$B$5</f>
        <v>140.265408</v>
      </c>
      <c r="U153" t="s">
        <v>12</v>
      </c>
      <c r="V153" s="3">
        <f>SUM(I153:S153)</f>
        <v>2705.1028</v>
      </c>
      <c r="W153" t="s">
        <v>13</v>
      </c>
      <c r="X153" s="3">
        <f>T153</f>
        <v>140.265408</v>
      </c>
    </row>
    <row r="154" spans="6:24" ht="12.75">
      <c r="F154">
        <f>'load data'!A154</f>
        <v>31700</v>
      </c>
      <c r="G154">
        <f>'load data'!B154</f>
        <v>1</v>
      </c>
      <c r="H154">
        <v>51</v>
      </c>
      <c r="I154" s="1">
        <f>'load data'!E154/1000000*'calc monthly loads'!$B$5</f>
        <v>136.011928</v>
      </c>
      <c r="J154" s="1">
        <f>'load data'!F154/1000000*'calc monthly loads'!$B$5</f>
        <v>132.64228799999998</v>
      </c>
      <c r="K154" s="1">
        <f>'load data'!G154/1000000*'calc monthly loads'!$B$5</f>
        <v>128.86387200000001</v>
      </c>
      <c r="L154" s="1">
        <f>'load data'!H154/1000000*'calc monthly loads'!$B$5</f>
        <v>124.95288000000001</v>
      </c>
      <c r="M154" s="1">
        <f>'load data'!I154/1000000*'calc monthly loads'!$B$5</f>
        <v>133.868616</v>
      </c>
      <c r="N154" s="1">
        <f>'load data'!J154/1000000*'calc monthly loads'!$B$5</f>
        <v>164.438432</v>
      </c>
      <c r="O154" s="1">
        <f>'load data'!K154/1000000*'calc monthly loads'!$B$5</f>
        <v>191.64965600000002</v>
      </c>
      <c r="P154" s="1">
        <f>'load data'!L154/1000000*'calc monthly loads'!$B$5</f>
        <v>226.83753600000003</v>
      </c>
      <c r="Q154" s="1">
        <f>'load data'!M154/1000000*'calc monthly loads'!$B$5</f>
        <v>258.269096</v>
      </c>
      <c r="R154" s="1">
        <f>'load data'!N154/1000000*'calc monthly loads'!$B$5</f>
        <v>264.246064</v>
      </c>
      <c r="S154" s="1">
        <f>'load data'!O154/1000000*'calc monthly loads'!$B$5</f>
        <v>263.793096</v>
      </c>
      <c r="T154" s="1">
        <f>'load data'!P154/1000000*'calc monthly loads'!$B$5</f>
        <v>267.461032</v>
      </c>
      <c r="U154" t="s">
        <v>12</v>
      </c>
      <c r="V154" s="3">
        <f>SUM(P154:T154)</f>
        <v>1280.606824</v>
      </c>
      <c r="W154" t="s">
        <v>13</v>
      </c>
      <c r="X154" s="3">
        <f>SUM(I154:O154)</f>
        <v>1012.4276720000001</v>
      </c>
    </row>
    <row r="155" spans="6:24" ht="12.75">
      <c r="F155">
        <f>'load data'!A155</f>
        <v>31700</v>
      </c>
      <c r="G155">
        <f>'load data'!B155</f>
        <v>2</v>
      </c>
      <c r="I155" s="1">
        <f>'load data'!E155/1000000*'calc monthly loads'!$B$5</f>
        <v>257.9708</v>
      </c>
      <c r="J155" s="1">
        <f>'load data'!F155/1000000*'calc monthly loads'!$B$5</f>
        <v>257.948704</v>
      </c>
      <c r="K155" s="1">
        <f>'load data'!G155/1000000*'calc monthly loads'!$B$5</f>
        <v>256.58979999999997</v>
      </c>
      <c r="L155" s="1">
        <f>'load data'!H155/1000000*'calc monthly loads'!$B$5</f>
        <v>246.93384799999998</v>
      </c>
      <c r="M155" s="1">
        <f>'load data'!I155/1000000*'calc monthly loads'!$B$5</f>
        <v>235.112488</v>
      </c>
      <c r="N155" s="1">
        <f>'load data'!J155/1000000*'calc monthly loads'!$B$5</f>
        <v>216.71756800000003</v>
      </c>
      <c r="O155" s="1">
        <f>'load data'!K155/1000000*'calc monthly loads'!$B$5</f>
        <v>216.441368</v>
      </c>
      <c r="P155" s="1">
        <f>'load data'!L155/1000000*'calc monthly loads'!$B$5</f>
        <v>217.61245599999998</v>
      </c>
      <c r="Q155" s="1">
        <f>'load data'!M155/1000000*'calc monthly loads'!$B$5</f>
        <v>204.178088</v>
      </c>
      <c r="R155" s="1">
        <f>'load data'!N155/1000000*'calc monthly loads'!$B$5</f>
        <v>183.496232</v>
      </c>
      <c r="S155" s="1">
        <f>'load data'!O155/1000000*'calc monthly loads'!$B$5</f>
        <v>158.09688</v>
      </c>
      <c r="T155" s="1">
        <f>'load data'!P155/1000000*'calc monthly loads'!$B$5</f>
        <v>133.73604</v>
      </c>
      <c r="U155" t="s">
        <v>12</v>
      </c>
      <c r="V155" s="3">
        <f>SUM(I155:S155)</f>
        <v>2451.0982320000003</v>
      </c>
      <c r="W155" t="s">
        <v>13</v>
      </c>
      <c r="X155" s="3">
        <f>T155</f>
        <v>133.73604</v>
      </c>
    </row>
    <row r="156" spans="6:24" ht="12.75">
      <c r="F156">
        <f>'load data'!A156</f>
        <v>31800</v>
      </c>
      <c r="G156">
        <f>'load data'!B156</f>
        <v>1</v>
      </c>
      <c r="H156">
        <v>61</v>
      </c>
      <c r="I156" s="1">
        <f>'load data'!E156/1000000*'calc monthly loads'!$B$5</f>
        <v>127.94688799999999</v>
      </c>
      <c r="J156" s="1">
        <f>'load data'!F156/1000000*'calc monthly loads'!$B$5</f>
        <v>127.228768</v>
      </c>
      <c r="K156" s="1">
        <f>'load data'!G156/1000000*'calc monthly loads'!$B$5</f>
        <v>128.908064</v>
      </c>
      <c r="L156" s="1">
        <f>'load data'!H156/1000000*'calc monthly loads'!$B$5</f>
        <v>126.37807199999999</v>
      </c>
      <c r="M156" s="1">
        <f>'load data'!I156/1000000*'calc monthly loads'!$B$5</f>
        <v>130.079152</v>
      </c>
      <c r="N156" s="1">
        <f>'load data'!J156/1000000*'calc monthly loads'!$B$5</f>
        <v>147.899576</v>
      </c>
      <c r="O156" s="1">
        <f>'load data'!K156/1000000*'calc monthly loads'!$B$5</f>
        <v>161.565952</v>
      </c>
      <c r="P156" s="1">
        <f>'load data'!L156/1000000*'calc monthly loads'!$B$5</f>
        <v>171.35448</v>
      </c>
      <c r="Q156" s="1">
        <f>'load data'!M156/1000000*'calc monthly loads'!$B$5</f>
        <v>200.05718399999998</v>
      </c>
      <c r="R156" s="1">
        <f>'load data'!N156/1000000*'calc monthly loads'!$B$5</f>
        <v>217.899704</v>
      </c>
      <c r="S156" s="1">
        <f>'load data'!O156/1000000*'calc monthly loads'!$B$5</f>
        <v>222.517768</v>
      </c>
      <c r="T156" s="1">
        <f>'load data'!P156/1000000*'calc monthly loads'!$B$5</f>
        <v>225.42339199999998</v>
      </c>
      <c r="U156" t="s">
        <v>12</v>
      </c>
      <c r="V156" s="3">
        <v>0</v>
      </c>
      <c r="W156" t="s">
        <v>13</v>
      </c>
      <c r="X156" s="3">
        <f>SUM(I156:T156)</f>
        <v>1987.2589999999998</v>
      </c>
    </row>
    <row r="157" spans="6:24" ht="12.75">
      <c r="F157">
        <f>'load data'!A157</f>
        <v>31800</v>
      </c>
      <c r="G157">
        <f>'load data'!B157</f>
        <v>2</v>
      </c>
      <c r="I157" s="1">
        <f>'load data'!E157/1000000*'calc monthly loads'!$B$5</f>
        <v>213.66832</v>
      </c>
      <c r="J157" s="1">
        <f>'load data'!F157/1000000*'calc monthly loads'!$B$5</f>
        <v>215.833728</v>
      </c>
      <c r="K157" s="1">
        <f>'load data'!G157/1000000*'calc monthly loads'!$B$5</f>
        <v>216.618136</v>
      </c>
      <c r="L157" s="1">
        <f>'load data'!H157/1000000*'calc monthly loads'!$B$5</f>
        <v>213.92242399999998</v>
      </c>
      <c r="M157" s="1">
        <f>'load data'!I157/1000000*'calc monthly loads'!$B$5</f>
        <v>204.46533599999998</v>
      </c>
      <c r="N157" s="1">
        <f>'load data'!J157/1000000*'calc monthly loads'!$B$5</f>
        <v>202.91861600000001</v>
      </c>
      <c r="O157" s="1">
        <f>'load data'!K157/1000000*'calc monthly loads'!$B$5</f>
        <v>196.632304</v>
      </c>
      <c r="P157" s="1">
        <f>'load data'!L157/1000000*'calc monthly loads'!$B$5</f>
        <v>188.96499200000002</v>
      </c>
      <c r="Q157" s="1">
        <f>'load data'!M157/1000000*'calc monthly loads'!$B$5</f>
        <v>176.348176</v>
      </c>
      <c r="R157" s="1">
        <f>'load data'!N157/1000000*'calc monthly loads'!$B$5</f>
        <v>153.578248</v>
      </c>
      <c r="S157" s="1">
        <f>'load data'!O157/1000000*'calc monthly loads'!$B$5</f>
        <v>142.673872</v>
      </c>
      <c r="T157" s="1">
        <f>'load data'!P157/1000000*'calc monthly loads'!$B$5</f>
        <v>130.012864</v>
      </c>
      <c r="U157" t="s">
        <v>12</v>
      </c>
      <c r="V157" s="3">
        <v>0</v>
      </c>
      <c r="W157" t="s">
        <v>13</v>
      </c>
      <c r="X157" s="3">
        <f>SUM(I157:T157)</f>
        <v>2255.6370159999997</v>
      </c>
    </row>
    <row r="158" spans="6:24" ht="12.75">
      <c r="F158">
        <f>'load data'!A158</f>
        <v>31900</v>
      </c>
      <c r="G158">
        <f>'load data'!B158</f>
        <v>1</v>
      </c>
      <c r="H158">
        <v>71</v>
      </c>
      <c r="I158" s="1">
        <f>'load data'!E158/1000000*'calc monthly loads'!$B$5</f>
        <v>124.30104800000001</v>
      </c>
      <c r="J158" s="1">
        <f>'load data'!F158/1000000*'calc monthly loads'!$B$5</f>
        <v>122.533368</v>
      </c>
      <c r="K158" s="1">
        <f>'load data'!G158/1000000*'calc monthly loads'!$B$5</f>
        <v>123.306728</v>
      </c>
      <c r="L158" s="1">
        <f>'load data'!H158/1000000*'calc monthly loads'!$B$5</f>
        <v>123.72655200000001</v>
      </c>
      <c r="M158" s="1">
        <f>'load data'!I158/1000000*'calc monthly loads'!$B$5</f>
        <v>126.62112800000001</v>
      </c>
      <c r="N158" s="1">
        <f>'load data'!J158/1000000*'calc monthly loads'!$B$5</f>
        <v>128.06841599999998</v>
      </c>
      <c r="O158" s="1">
        <f>'load data'!K158/1000000*'calc monthly loads'!$B$5</f>
        <v>133.139448</v>
      </c>
      <c r="P158" s="1">
        <f>'load data'!L158/1000000*'calc monthly loads'!$B$5</f>
        <v>138.9286</v>
      </c>
      <c r="Q158" s="1">
        <f>'load data'!M158/1000000*'calc monthly loads'!$B$5</f>
        <v>153.003752</v>
      </c>
      <c r="R158" s="1">
        <f>'load data'!N158/1000000*'calc monthly loads'!$B$5</f>
        <v>172.13888799999998</v>
      </c>
      <c r="S158" s="1">
        <f>'load data'!O158/1000000*'calc monthly loads'!$B$5</f>
        <v>194.86462400000002</v>
      </c>
      <c r="T158" s="1">
        <f>'load data'!P158/1000000*'calc monthly loads'!$B$5</f>
        <v>197.81444000000002</v>
      </c>
      <c r="U158" t="s">
        <v>12</v>
      </c>
      <c r="V158" s="3">
        <v>0</v>
      </c>
      <c r="W158" t="s">
        <v>13</v>
      </c>
      <c r="X158" s="3">
        <f>SUM(I158:T158)</f>
        <v>1738.4469920000001</v>
      </c>
    </row>
    <row r="159" spans="6:24" ht="12.75">
      <c r="F159">
        <f>'load data'!A159</f>
        <v>31900</v>
      </c>
      <c r="G159">
        <f>'load data'!B159</f>
        <v>2</v>
      </c>
      <c r="I159" s="1">
        <f>'load data'!E159/1000000*'calc monthly loads'!$B$5</f>
        <v>194.27908</v>
      </c>
      <c r="J159" s="1">
        <f>'load data'!F159/1000000*'calc monthly loads'!$B$5</f>
        <v>188.58935999999997</v>
      </c>
      <c r="K159" s="1">
        <f>'load data'!G159/1000000*'calc monthly loads'!$B$5</f>
        <v>192.489304</v>
      </c>
      <c r="L159" s="1">
        <f>'load data'!H159/1000000*'calc monthly loads'!$B$5</f>
        <v>191.35135999999997</v>
      </c>
      <c r="M159" s="1">
        <f>'load data'!I159/1000000*'calc monthly loads'!$B$5</f>
        <v>183.94920000000002</v>
      </c>
      <c r="N159" s="1">
        <f>'load data'!J159/1000000*'calc monthly loads'!$B$5</f>
        <v>165.929912</v>
      </c>
      <c r="O159" s="1">
        <f>'load data'!K159/1000000*'calc monthly loads'!$B$5</f>
        <v>163.797648</v>
      </c>
      <c r="P159" s="1">
        <f>'load data'!L159/1000000*'calc monthly loads'!$B$5</f>
        <v>153.534056</v>
      </c>
      <c r="Q159" s="1">
        <f>'load data'!M159/1000000*'calc monthly loads'!$B$5</f>
        <v>145.822552</v>
      </c>
      <c r="R159" s="1">
        <f>'load data'!N159/1000000*'calc monthly loads'!$B$5</f>
        <v>132.79695999999998</v>
      </c>
      <c r="S159" s="1">
        <f>'load data'!O159/1000000*'calc monthly loads'!$B$5</f>
        <v>127.040952</v>
      </c>
      <c r="T159" s="1">
        <f>'load data'!P159/1000000*'calc monthly loads'!$B$5</f>
        <v>119.28525599999999</v>
      </c>
      <c r="U159" t="s">
        <v>12</v>
      </c>
      <c r="V159" s="3">
        <v>0</v>
      </c>
      <c r="W159" t="s">
        <v>13</v>
      </c>
      <c r="X159" s="3">
        <f>SUM(I159:T159)</f>
        <v>1958.8656399999998</v>
      </c>
    </row>
    <row r="160" spans="6:24" ht="12.75">
      <c r="F160">
        <f>'load data'!A160</f>
        <v>32000</v>
      </c>
      <c r="G160">
        <f>'load data'!B160</f>
        <v>1</v>
      </c>
      <c r="H160">
        <v>11</v>
      </c>
      <c r="I160" s="1">
        <f>'load data'!E160/1000000*'calc monthly loads'!$B$5</f>
        <v>115.241688</v>
      </c>
      <c r="J160" s="1">
        <f>'load data'!F160/1000000*'calc monthly loads'!$B$5</f>
        <v>114.943392</v>
      </c>
      <c r="K160" s="1">
        <f>'load data'!G160/1000000*'calc monthly loads'!$B$5</f>
        <v>117.307664</v>
      </c>
      <c r="L160" s="1">
        <f>'load data'!H160/1000000*'calc monthly loads'!$B$5</f>
        <v>120.47843999999999</v>
      </c>
      <c r="M160" s="1">
        <f>'load data'!I160/1000000*'calc monthly loads'!$B$5</f>
        <v>135.0618</v>
      </c>
      <c r="N160" s="1">
        <f>'load data'!J160/1000000*'calc monthly loads'!$B$5</f>
        <v>169.13383199999998</v>
      </c>
      <c r="O160" s="1">
        <f>'load data'!K160/1000000*'calc monthly loads'!$B$5</f>
        <v>194.27908</v>
      </c>
      <c r="P160" s="1">
        <f>'load data'!L160/1000000*'calc monthly loads'!$B$5</f>
        <v>236.62606399999999</v>
      </c>
      <c r="Q160" s="1">
        <f>'load data'!M160/1000000*'calc monthly loads'!$B$5</f>
        <v>272.289008</v>
      </c>
      <c r="R160" s="1">
        <f>'load data'!N160/1000000*'calc monthly loads'!$B$5</f>
        <v>291.214232</v>
      </c>
      <c r="S160" s="1">
        <f>'load data'!O160/1000000*'calc monthly loads'!$B$5</f>
        <v>327.5732</v>
      </c>
      <c r="T160" s="1">
        <f>'load data'!P160/1000000*'calc monthly loads'!$B$5</f>
        <v>316.96712</v>
      </c>
      <c r="U160" t="s">
        <v>12</v>
      </c>
      <c r="V160" s="3">
        <f>SUM(P160:T160)</f>
        <v>1444.669624</v>
      </c>
      <c r="W160" t="s">
        <v>13</v>
      </c>
      <c r="X160" s="3">
        <f>SUM(I160:O160)</f>
        <v>966.445896</v>
      </c>
    </row>
    <row r="161" spans="6:24" ht="12.75">
      <c r="F161">
        <f>'load data'!A161</f>
        <v>32000</v>
      </c>
      <c r="G161">
        <f>'load data'!B161</f>
        <v>2</v>
      </c>
      <c r="I161" s="1">
        <f>'load data'!E161/1000000*'calc monthly loads'!$B$5</f>
        <v>286.993896</v>
      </c>
      <c r="J161" s="1">
        <f>'load data'!F161/1000000*'calc monthly loads'!$B$5</f>
        <v>299.864816</v>
      </c>
      <c r="K161" s="1">
        <f>'load data'!G161/1000000*'calc monthly loads'!$B$5</f>
        <v>309.410288</v>
      </c>
      <c r="L161" s="1">
        <f>'load data'!H161/1000000*'calc monthly loads'!$B$5</f>
        <v>271.83603999999997</v>
      </c>
      <c r="M161" s="1">
        <f>'load data'!I161/1000000*'calc monthly loads'!$B$5</f>
        <v>256.0374</v>
      </c>
      <c r="N161" s="1">
        <f>'load data'!J161/1000000*'calc monthly loads'!$B$5</f>
        <v>233.289568</v>
      </c>
      <c r="O161" s="1">
        <f>'load data'!K161/1000000*'calc monthly loads'!$B$5</f>
        <v>218.684112</v>
      </c>
      <c r="P161" s="1">
        <f>'load data'!L161/1000000*'calc monthly loads'!$B$5</f>
        <v>214.021856</v>
      </c>
      <c r="Q161" s="1">
        <f>'load data'!M161/1000000*'calc monthly loads'!$B$5</f>
        <v>203.139576</v>
      </c>
      <c r="R161" s="1">
        <f>'load data'!N161/1000000*'calc monthly loads'!$B$5</f>
        <v>178.126904</v>
      </c>
      <c r="S161" s="1">
        <f>'load data'!O161/1000000*'calc monthly loads'!$B$5</f>
        <v>155.732608</v>
      </c>
      <c r="T161" s="1">
        <f>'load data'!P161/1000000*'calc monthly loads'!$B$5</f>
        <v>138.784976</v>
      </c>
      <c r="U161" t="s">
        <v>12</v>
      </c>
      <c r="V161" s="3">
        <f>SUM(I161:S161)</f>
        <v>2627.1370639999996</v>
      </c>
      <c r="W161" t="s">
        <v>13</v>
      </c>
      <c r="X161" s="3">
        <f>T161</f>
        <v>138.784976</v>
      </c>
    </row>
    <row r="162" spans="6:24" ht="12.75">
      <c r="F162">
        <f>'load data'!A162</f>
        <v>32100</v>
      </c>
      <c r="G162">
        <f>'load data'!B162</f>
        <v>1</v>
      </c>
      <c r="H162">
        <v>21</v>
      </c>
      <c r="I162" s="1">
        <f>'load data'!E162/1000000*'calc monthly loads'!$B$5</f>
        <v>131.91312</v>
      </c>
      <c r="J162" s="1">
        <f>'load data'!F162/1000000*'calc monthly loads'!$B$5</f>
        <v>130.675744</v>
      </c>
      <c r="K162" s="1">
        <f>'load data'!G162/1000000*'calc monthly loads'!$B$5</f>
        <v>123.35092</v>
      </c>
      <c r="L162" s="1">
        <f>'load data'!H162/1000000*'calc monthly loads'!$B$5</f>
        <v>120.379008</v>
      </c>
      <c r="M162" s="1">
        <f>'load data'!I162/1000000*'calc monthly loads'!$B$5</f>
        <v>133.216784</v>
      </c>
      <c r="N162" s="1">
        <f>'load data'!J162/1000000*'calc monthly loads'!$B$5</f>
        <v>161.96367999999998</v>
      </c>
      <c r="O162" s="1">
        <f>'load data'!K162/1000000*'calc monthly loads'!$B$5</f>
        <v>194.94196000000002</v>
      </c>
      <c r="P162" s="1">
        <f>'load data'!L162/1000000*'calc monthly loads'!$B$5</f>
        <v>235.96318399999998</v>
      </c>
      <c r="Q162" s="1">
        <f>'load data'!M162/1000000*'calc monthly loads'!$B$5</f>
        <v>303.411224</v>
      </c>
      <c r="R162" s="1">
        <f>'load data'!N162/1000000*'calc monthly loads'!$B$5</f>
        <v>318.56908</v>
      </c>
      <c r="S162" s="1">
        <f>'load data'!O162/1000000*'calc monthly loads'!$B$5</f>
        <v>331.451048</v>
      </c>
      <c r="T162" s="1">
        <f>'load data'!P162/1000000*'calc monthly loads'!$B$5</f>
        <v>306.935536</v>
      </c>
      <c r="U162" t="s">
        <v>12</v>
      </c>
      <c r="V162" s="3">
        <f>SUM(P162:T162)</f>
        <v>1496.330072</v>
      </c>
      <c r="W162" t="s">
        <v>13</v>
      </c>
      <c r="X162" s="3">
        <f>SUM(I162:O162)</f>
        <v>996.4412159999999</v>
      </c>
    </row>
    <row r="163" spans="6:24" ht="12.75">
      <c r="F163">
        <f>'load data'!A163</f>
        <v>32100</v>
      </c>
      <c r="G163">
        <f>'load data'!B163</f>
        <v>2</v>
      </c>
      <c r="I163" s="1">
        <f>'load data'!E163/1000000*'calc monthly loads'!$B$5</f>
        <v>308.714264</v>
      </c>
      <c r="J163" s="1">
        <f>'load data'!F163/1000000*'calc monthly loads'!$B$5</f>
        <v>327.761016</v>
      </c>
      <c r="K163" s="1">
        <f>'load data'!G163/1000000*'calc monthly loads'!$B$5</f>
        <v>297.47844799999996</v>
      </c>
      <c r="L163" s="1">
        <f>'load data'!H163/1000000*'calc monthly loads'!$B$5</f>
        <v>278.277024</v>
      </c>
      <c r="M163" s="1">
        <f>'load data'!I163/1000000*'calc monthly loads'!$B$5</f>
        <v>262.11379999999997</v>
      </c>
      <c r="N163" s="1">
        <f>'load data'!J163/1000000*'calc monthly loads'!$B$5</f>
        <v>244.62481599999998</v>
      </c>
      <c r="O163" s="1">
        <f>'load data'!K163/1000000*'calc monthly loads'!$B$5</f>
        <v>231.36721599999998</v>
      </c>
      <c r="P163" s="1">
        <f>'load data'!L163/1000000*'calc monthly loads'!$B$5</f>
        <v>214.11024</v>
      </c>
      <c r="Q163" s="1">
        <f>'load data'!M163/1000000*'calc monthly loads'!$B$5</f>
        <v>195.450168</v>
      </c>
      <c r="R163" s="1">
        <f>'load data'!N163/1000000*'calc monthly loads'!$B$5</f>
        <v>174.536304</v>
      </c>
      <c r="S163" s="1">
        <f>'load data'!O163/1000000*'calc monthly loads'!$B$5</f>
        <v>147.910624</v>
      </c>
      <c r="T163" s="1">
        <f>'load data'!P163/1000000*'calc monthly loads'!$B$5</f>
        <v>134.774552</v>
      </c>
      <c r="U163" t="s">
        <v>12</v>
      </c>
      <c r="V163" s="3">
        <f>SUM(I163:S163)</f>
        <v>2682.3439200000003</v>
      </c>
      <c r="W163" t="s">
        <v>13</v>
      </c>
      <c r="X163" s="3">
        <f>T163</f>
        <v>134.774552</v>
      </c>
    </row>
    <row r="164" spans="6:24" ht="12.75">
      <c r="F164">
        <f>'load data'!A164</f>
        <v>32200</v>
      </c>
      <c r="G164">
        <f>'load data'!B164</f>
        <v>1</v>
      </c>
      <c r="H164">
        <v>31</v>
      </c>
      <c r="I164" s="1">
        <f>'load data'!E164/1000000*'calc monthly loads'!$B$5</f>
        <v>129.990768</v>
      </c>
      <c r="J164" s="1">
        <f>'load data'!F164/1000000*'calc monthly loads'!$B$5</f>
        <v>127.284008</v>
      </c>
      <c r="K164" s="1">
        <f>'load data'!G164/1000000*'calc monthly loads'!$B$5</f>
        <v>124.67668</v>
      </c>
      <c r="L164" s="1">
        <f>'load data'!H164/1000000*'calc monthly loads'!$B$5</f>
        <v>123.660264</v>
      </c>
      <c r="M164" s="1">
        <f>'load data'!I164/1000000*'calc monthly loads'!$B$5</f>
        <v>135.978784</v>
      </c>
      <c r="N164" s="1">
        <f>'load data'!J164/1000000*'calc monthly loads'!$B$5</f>
        <v>160.836784</v>
      </c>
      <c r="O164" s="1">
        <f>'load data'!K164/1000000*'calc monthly loads'!$B$5</f>
        <v>188.169536</v>
      </c>
      <c r="P164" s="1">
        <f>'load data'!L164/1000000*'calc monthly loads'!$B$5</f>
        <v>227.20212</v>
      </c>
      <c r="Q164" s="1">
        <f>'load data'!M164/1000000*'calc monthly loads'!$B$5</f>
        <v>271.592984</v>
      </c>
      <c r="R164" s="1">
        <f>'load data'!N164/1000000*'calc monthly loads'!$B$5</f>
        <v>303.84209599999997</v>
      </c>
      <c r="S164" s="1">
        <f>'load data'!O164/1000000*'calc monthly loads'!$B$5</f>
        <v>341.37215199999997</v>
      </c>
      <c r="T164" s="1">
        <f>'load data'!P164/1000000*'calc monthly loads'!$B$5</f>
        <v>307.13439999999997</v>
      </c>
      <c r="U164" t="s">
        <v>12</v>
      </c>
      <c r="V164" s="3">
        <f>SUM(P164:T164)</f>
        <v>1451.143752</v>
      </c>
      <c r="W164" t="s">
        <v>13</v>
      </c>
      <c r="X164" s="3">
        <f>SUM(I164:O164)</f>
        <v>990.596824</v>
      </c>
    </row>
    <row r="165" spans="6:24" ht="12.75">
      <c r="F165">
        <f>'load data'!A165</f>
        <v>32200</v>
      </c>
      <c r="G165">
        <f>'load data'!B165</f>
        <v>2</v>
      </c>
      <c r="I165" s="1">
        <f>'load data'!E165/1000000*'calc monthly loads'!$B$5</f>
        <v>288.0766</v>
      </c>
      <c r="J165" s="1">
        <f>'load data'!F165/1000000*'calc monthly loads'!$B$5</f>
        <v>322.237016</v>
      </c>
      <c r="K165" s="1">
        <f>'load data'!G165/1000000*'calc monthly loads'!$B$5</f>
        <v>313.575384</v>
      </c>
      <c r="L165" s="1">
        <f>'load data'!H165/1000000*'calc monthly loads'!$B$5</f>
        <v>286.540928</v>
      </c>
      <c r="M165" s="1">
        <f>'load data'!I165/1000000*'calc monthly loads'!$B$5</f>
        <v>264.68798400000003</v>
      </c>
      <c r="N165" s="1">
        <f>'load data'!J165/1000000*'calc monthly loads'!$B$5</f>
        <v>249.154496</v>
      </c>
      <c r="O165" s="1">
        <f>'load data'!K165/1000000*'calc monthly loads'!$B$5</f>
        <v>228.660456</v>
      </c>
      <c r="P165" s="1">
        <f>'load data'!L165/1000000*'calc monthly loads'!$B$5</f>
        <v>209.58056000000002</v>
      </c>
      <c r="Q165" s="1">
        <f>'load data'!M165/1000000*'calc monthly loads'!$B$5</f>
        <v>197.90282399999998</v>
      </c>
      <c r="R165" s="1">
        <f>'load data'!N165/1000000*'calc monthly loads'!$B$5</f>
        <v>173.928664</v>
      </c>
      <c r="S165" s="1">
        <f>'load data'!O165/1000000*'calc monthly loads'!$B$5</f>
        <v>152.451352</v>
      </c>
      <c r="T165" s="1">
        <f>'load data'!P165/1000000*'calc monthly loads'!$B$5</f>
        <v>134.553592</v>
      </c>
      <c r="U165" t="s">
        <v>12</v>
      </c>
      <c r="V165" s="3">
        <f>SUM(I165:S165)</f>
        <v>2686.796264</v>
      </c>
      <c r="W165" t="s">
        <v>13</v>
      </c>
      <c r="X165" s="3">
        <f>T165</f>
        <v>134.553592</v>
      </c>
    </row>
    <row r="166" spans="6:24" ht="12.75">
      <c r="F166">
        <f>'load data'!A166</f>
        <v>32300</v>
      </c>
      <c r="G166">
        <f>'load data'!B166</f>
        <v>1</v>
      </c>
      <c r="H166">
        <v>41</v>
      </c>
      <c r="I166" s="1">
        <f>'load data'!E166/1000000*'calc monthly loads'!$B$5</f>
        <v>128.99644800000002</v>
      </c>
      <c r="J166" s="1">
        <f>'load data'!F166/1000000*'calc monthly loads'!$B$5</f>
        <v>127.84745600000001</v>
      </c>
      <c r="K166" s="1">
        <f>'load data'!G166/1000000*'calc monthly loads'!$B$5</f>
        <v>128.687104</v>
      </c>
      <c r="L166" s="1">
        <f>'load data'!H166/1000000*'calc monthly loads'!$B$5</f>
        <v>124.97497599999998</v>
      </c>
      <c r="M166" s="1">
        <f>'load data'!I166/1000000*'calc monthly loads'!$B$5</f>
        <v>136.785288</v>
      </c>
      <c r="N166" s="1">
        <f>'load data'!J166/1000000*'calc monthly loads'!$B$5</f>
        <v>166.97947200000002</v>
      </c>
      <c r="O166" s="1">
        <f>'load data'!K166/1000000*'calc monthly loads'!$B$5</f>
        <v>195.86999200000002</v>
      </c>
      <c r="P166" s="1">
        <f>'load data'!L166/1000000*'calc monthly loads'!$B$5</f>
        <v>233.643104</v>
      </c>
      <c r="Q166" s="1">
        <f>'load data'!M166/1000000*'calc monthly loads'!$B$5</f>
        <v>275.669696</v>
      </c>
      <c r="R166" s="1">
        <f>'load data'!N166/1000000*'calc monthly loads'!$B$5</f>
        <v>299.776432</v>
      </c>
      <c r="S166" s="1">
        <f>'load data'!O166/1000000*'calc monthly loads'!$B$5</f>
        <v>312.746784</v>
      </c>
      <c r="T166" s="1">
        <f>'load data'!P166/1000000*'calc monthly loads'!$B$5</f>
        <v>307.35536</v>
      </c>
      <c r="U166" t="s">
        <v>12</v>
      </c>
      <c r="V166" s="3">
        <f>SUM(P166:T166)</f>
        <v>1429.191376</v>
      </c>
      <c r="W166" t="s">
        <v>13</v>
      </c>
      <c r="X166" s="3">
        <f>SUM(I166:O166)</f>
        <v>1010.1407360000001</v>
      </c>
    </row>
    <row r="167" spans="6:24" ht="12.75">
      <c r="F167">
        <f>'load data'!A167</f>
        <v>32300</v>
      </c>
      <c r="G167">
        <f>'load data'!B167</f>
        <v>2</v>
      </c>
      <c r="I167" s="1">
        <f>'load data'!E167/1000000*'calc monthly loads'!$B$5</f>
        <v>292.816192</v>
      </c>
      <c r="J167" s="1">
        <f>'load data'!F167/1000000*'calc monthly loads'!$B$5</f>
        <v>298.782112</v>
      </c>
      <c r="K167" s="1">
        <f>'load data'!G167/1000000*'calc monthly loads'!$B$5</f>
        <v>304.295064</v>
      </c>
      <c r="L167" s="1">
        <f>'load data'!H167/1000000*'calc monthly loads'!$B$5</f>
        <v>289.62332</v>
      </c>
      <c r="M167" s="1">
        <f>'load data'!I167/1000000*'calc monthly loads'!$B$5</f>
        <v>274.399176</v>
      </c>
      <c r="N167" s="1">
        <f>'load data'!J167/1000000*'calc monthly loads'!$B$5</f>
        <v>255.496048</v>
      </c>
      <c r="O167" s="1">
        <f>'load data'!K167/1000000*'calc monthly loads'!$B$5</f>
        <v>234.140264</v>
      </c>
      <c r="P167" s="1">
        <f>'load data'!L167/1000000*'calc monthly loads'!$B$5</f>
        <v>219.41328</v>
      </c>
      <c r="Q167" s="1">
        <f>'load data'!M167/1000000*'calc monthly loads'!$B$5</f>
        <v>203.747216</v>
      </c>
      <c r="R167" s="1">
        <f>'load data'!N167/1000000*'calc monthly loads'!$B$5</f>
        <v>182.07104</v>
      </c>
      <c r="S167" s="1">
        <f>'load data'!O167/1000000*'calc monthly loads'!$B$5</f>
        <v>157.588672</v>
      </c>
      <c r="T167" s="1">
        <f>'load data'!P167/1000000*'calc monthly loads'!$B$5</f>
        <v>140.607896</v>
      </c>
      <c r="U167" t="s">
        <v>12</v>
      </c>
      <c r="V167" s="3">
        <f>SUM(I167:S167)</f>
        <v>2712.372384</v>
      </c>
      <c r="W167" t="s">
        <v>13</v>
      </c>
      <c r="X167" s="3">
        <f>T167</f>
        <v>140.607896</v>
      </c>
    </row>
    <row r="168" spans="6:24" ht="12.75">
      <c r="F168">
        <f>'load data'!A168</f>
        <v>32400</v>
      </c>
      <c r="G168">
        <f>'load data'!B168</f>
        <v>1</v>
      </c>
      <c r="H168">
        <v>51</v>
      </c>
      <c r="I168" s="1">
        <f>'load data'!E168/1000000*'calc monthly loads'!$B$5</f>
        <v>132.487616</v>
      </c>
      <c r="J168" s="1">
        <f>'load data'!F168/1000000*'calc monthly loads'!$B$5</f>
        <v>128.775488</v>
      </c>
      <c r="K168" s="1">
        <f>'load data'!G168/1000000*'calc monthly loads'!$B$5</f>
        <v>125.626808</v>
      </c>
      <c r="L168" s="1">
        <f>'load data'!H168/1000000*'calc monthly loads'!$B$5</f>
        <v>118.909624</v>
      </c>
      <c r="M168" s="1">
        <f>'load data'!I168/1000000*'calc monthly loads'!$B$5</f>
        <v>131.349672</v>
      </c>
      <c r="N168" s="1">
        <f>'load data'!J168/1000000*'calc monthly loads'!$B$5</f>
        <v>157.257232</v>
      </c>
      <c r="O168" s="1">
        <f>'load data'!K168/1000000*'calc monthly loads'!$B$5</f>
        <v>191.550224</v>
      </c>
      <c r="P168" s="1">
        <f>'load data'!L168/1000000*'calc monthly loads'!$B$5</f>
        <v>238.96824</v>
      </c>
      <c r="Q168" s="1">
        <f>'load data'!M168/1000000*'calc monthly loads'!$B$5</f>
        <v>295.357232</v>
      </c>
      <c r="R168" s="1">
        <f>'load data'!N168/1000000*'calc monthly loads'!$B$5</f>
        <v>328.23608</v>
      </c>
      <c r="S168" s="1">
        <f>'load data'!O168/1000000*'calc monthly loads'!$B$5</f>
        <v>326.932416</v>
      </c>
      <c r="T168" s="1">
        <f>'load data'!P168/1000000*'calc monthly loads'!$B$5</f>
        <v>334.34562400000004</v>
      </c>
      <c r="U168" t="s">
        <v>12</v>
      </c>
      <c r="V168" s="3">
        <f>SUM(P168:T168)</f>
        <v>1523.839592</v>
      </c>
      <c r="W168" t="s">
        <v>13</v>
      </c>
      <c r="X168" s="3">
        <f>SUM(I168:O168)</f>
        <v>985.9566639999999</v>
      </c>
    </row>
    <row r="169" spans="6:24" ht="12.75">
      <c r="F169">
        <f>'load data'!A169</f>
        <v>32400</v>
      </c>
      <c r="G169">
        <f>'load data'!B169</f>
        <v>2</v>
      </c>
      <c r="I169" s="1">
        <f>'load data'!E169/1000000*'calc monthly loads'!$B$5</f>
        <v>297.235392</v>
      </c>
      <c r="J169" s="1">
        <f>'load data'!F169/1000000*'calc monthly loads'!$B$5</f>
        <v>329.274592</v>
      </c>
      <c r="K169" s="1">
        <f>'load data'!G169/1000000*'calc monthly loads'!$B$5</f>
        <v>298.40648</v>
      </c>
      <c r="L169" s="1">
        <f>'load data'!H169/1000000*'calc monthly loads'!$B$5</f>
        <v>271.140016</v>
      </c>
      <c r="M169" s="1">
        <f>'load data'!I169/1000000*'calc monthly loads'!$B$5</f>
        <v>261.130528</v>
      </c>
      <c r="N169" s="1">
        <f>'load data'!J169/1000000*'calc monthly loads'!$B$5</f>
        <v>239.818936</v>
      </c>
      <c r="O169" s="1">
        <f>'load data'!K169/1000000*'calc monthly loads'!$B$5</f>
        <v>220.772184</v>
      </c>
      <c r="P169" s="1">
        <f>'load data'!L169/1000000*'calc monthly loads'!$B$5</f>
        <v>214.430632</v>
      </c>
      <c r="Q169" s="1">
        <f>'load data'!M169/1000000*'calc monthly loads'!$B$5</f>
        <v>192.58873599999998</v>
      </c>
      <c r="R169" s="1">
        <f>'load data'!N169/1000000*'calc monthly loads'!$B$5</f>
        <v>169.122784</v>
      </c>
      <c r="S169" s="1">
        <f>'load data'!O169/1000000*'calc monthly loads'!$B$5</f>
        <v>144.043824</v>
      </c>
      <c r="T169" s="1">
        <f>'load data'!P169/1000000*'calc monthly loads'!$B$5</f>
        <v>121.52799999999999</v>
      </c>
      <c r="U169" t="s">
        <v>12</v>
      </c>
      <c r="V169" s="3">
        <f>SUM(I169:S169)</f>
        <v>2637.964104</v>
      </c>
      <c r="W169" t="s">
        <v>13</v>
      </c>
      <c r="X169" s="3">
        <f>T169</f>
        <v>121.52799999999999</v>
      </c>
    </row>
    <row r="170" spans="6:24" ht="12.75">
      <c r="F170">
        <f>'load data'!A170</f>
        <v>32500</v>
      </c>
      <c r="G170">
        <f>'load data'!B170</f>
        <v>1</v>
      </c>
      <c r="H170">
        <v>61</v>
      </c>
      <c r="I170" s="1">
        <f>'load data'!E170/1000000*'calc monthly loads'!$B$5</f>
        <v>116.42382400000001</v>
      </c>
      <c r="J170" s="1">
        <f>'load data'!F170/1000000*'calc monthly loads'!$B$5</f>
        <v>115.926664</v>
      </c>
      <c r="K170" s="1">
        <f>'load data'!G170/1000000*'calc monthly loads'!$B$5</f>
        <v>117.84901599999999</v>
      </c>
      <c r="L170" s="1">
        <f>'load data'!H170/1000000*'calc monthly loads'!$B$5</f>
        <v>117.407096</v>
      </c>
      <c r="M170" s="1">
        <f>'load data'!I170/1000000*'calc monthly loads'!$B$5</f>
        <v>121.56114400000001</v>
      </c>
      <c r="N170" s="1">
        <f>'load data'!J170/1000000*'calc monthly loads'!$B$5</f>
        <v>134.719312</v>
      </c>
      <c r="O170" s="1">
        <f>'load data'!K170/1000000*'calc monthly loads'!$B$5</f>
        <v>149.50153600000002</v>
      </c>
      <c r="P170" s="1">
        <f>'load data'!L170/1000000*'calc monthly loads'!$B$5</f>
        <v>162.261976</v>
      </c>
      <c r="Q170" s="1">
        <f>'load data'!M170/1000000*'calc monthly loads'!$B$5</f>
        <v>188.843464</v>
      </c>
      <c r="R170" s="1">
        <f>'load data'!N170/1000000*'calc monthly loads'!$B$5</f>
        <v>223.73304800000003</v>
      </c>
      <c r="S170" s="1">
        <f>'load data'!O170/1000000*'calc monthly loads'!$B$5</f>
        <v>229.72106399999998</v>
      </c>
      <c r="T170" s="1">
        <f>'load data'!P170/1000000*'calc monthly loads'!$B$5</f>
        <v>230.107744</v>
      </c>
      <c r="U170" t="s">
        <v>12</v>
      </c>
      <c r="V170" s="3">
        <v>0</v>
      </c>
      <c r="W170" t="s">
        <v>13</v>
      </c>
      <c r="X170" s="3">
        <f>SUM(I170:T170)</f>
        <v>1908.055888</v>
      </c>
    </row>
    <row r="171" spans="6:24" ht="12.75">
      <c r="F171">
        <f>'load data'!A171</f>
        <v>32500</v>
      </c>
      <c r="G171">
        <f>'load data'!B171</f>
        <v>2</v>
      </c>
      <c r="I171" s="1">
        <f>'load data'!E171/1000000*'calc monthly loads'!$B$5</f>
        <v>223.47894399999998</v>
      </c>
      <c r="J171" s="1">
        <f>'load data'!F171/1000000*'calc monthly loads'!$B$5</f>
        <v>217.557216</v>
      </c>
      <c r="K171" s="1">
        <f>'load data'!G171/1000000*'calc monthly loads'!$B$5</f>
        <v>215.10456000000002</v>
      </c>
      <c r="L171" s="1">
        <f>'load data'!H171/1000000*'calc monthly loads'!$B$5</f>
        <v>211.73492000000002</v>
      </c>
      <c r="M171" s="1">
        <f>'load data'!I171/1000000*'calc monthly loads'!$B$5</f>
        <v>213.867184</v>
      </c>
      <c r="N171" s="1">
        <f>'load data'!J171/1000000*'calc monthly loads'!$B$5</f>
        <v>192.544544</v>
      </c>
      <c r="O171" s="1">
        <f>'load data'!K171/1000000*'calc monthly loads'!$B$5</f>
        <v>188.51202399999997</v>
      </c>
      <c r="P171" s="1">
        <f>'load data'!L171/1000000*'calc monthly loads'!$B$5</f>
        <v>176.922672</v>
      </c>
      <c r="Q171" s="1">
        <f>'load data'!M171/1000000*'calc monthly loads'!$B$5</f>
        <v>166.60384</v>
      </c>
      <c r="R171" s="1">
        <f>'load data'!N171/1000000*'calc monthly loads'!$B$5</f>
        <v>148.175776</v>
      </c>
      <c r="S171" s="1">
        <f>'load data'!O171/1000000*'calc monthly loads'!$B$5</f>
        <v>131.30548</v>
      </c>
      <c r="T171" s="1">
        <f>'load data'!P171/1000000*'calc monthly loads'!$B$5</f>
        <v>117.197184</v>
      </c>
      <c r="U171" t="s">
        <v>12</v>
      </c>
      <c r="V171" s="3">
        <v>0</v>
      </c>
      <c r="W171" t="s">
        <v>13</v>
      </c>
      <c r="X171" s="3">
        <f>SUM(I171:T171)</f>
        <v>2203.004344</v>
      </c>
    </row>
    <row r="172" spans="6:24" ht="12.75">
      <c r="F172">
        <f>'load data'!A172</f>
        <v>32600</v>
      </c>
      <c r="G172">
        <f>'load data'!B172</f>
        <v>1</v>
      </c>
      <c r="H172">
        <v>71</v>
      </c>
      <c r="I172" s="1">
        <f>'load data'!E172/1000000*'calc monthly loads'!$B$5</f>
        <v>111.507464</v>
      </c>
      <c r="J172" s="1">
        <f>'load data'!F172/1000000*'calc monthly loads'!$B$5</f>
        <v>109.64035200000001</v>
      </c>
      <c r="K172" s="1">
        <f>'load data'!G172/1000000*'calc monthly loads'!$B$5</f>
        <v>110.767248</v>
      </c>
      <c r="L172" s="1">
        <f>'load data'!H172/1000000*'calc monthly loads'!$B$5</f>
        <v>110.049128</v>
      </c>
      <c r="M172" s="1">
        <f>'load data'!I172/1000000*'calc monthly loads'!$B$5</f>
        <v>111.79471199999999</v>
      </c>
      <c r="N172" s="1">
        <f>'load data'!J172/1000000*'calc monthly loads'!$B$5</f>
        <v>116.534304</v>
      </c>
      <c r="O172" s="1">
        <f>'load data'!K172/1000000*'calc monthly loads'!$B$5</f>
        <v>126.930472</v>
      </c>
      <c r="P172" s="1">
        <f>'load data'!L172/1000000*'calc monthly loads'!$B$5</f>
        <v>127.84745600000001</v>
      </c>
      <c r="Q172" s="1">
        <f>'load data'!M172/1000000*'calc monthly loads'!$B$5</f>
        <v>138.663448</v>
      </c>
      <c r="R172" s="1">
        <f>'load data'!N172/1000000*'calc monthly loads'!$B$5</f>
        <v>155.036584</v>
      </c>
      <c r="S172" s="1">
        <f>'load data'!O172/1000000*'calc monthly loads'!$B$5</f>
        <v>187.230456</v>
      </c>
      <c r="T172" s="1">
        <f>'load data'!P172/1000000*'calc monthly loads'!$B$5</f>
        <v>193.30685599999998</v>
      </c>
      <c r="U172" t="s">
        <v>12</v>
      </c>
      <c r="V172" s="3">
        <v>0</v>
      </c>
      <c r="W172" t="s">
        <v>13</v>
      </c>
      <c r="X172" s="3">
        <f>SUM(I172:T172)</f>
        <v>1599.30848</v>
      </c>
    </row>
    <row r="173" spans="6:24" ht="12.75">
      <c r="F173">
        <f>'load data'!A173</f>
        <v>32600</v>
      </c>
      <c r="G173">
        <f>'load data'!B173</f>
        <v>2</v>
      </c>
      <c r="I173" s="1">
        <f>'load data'!E173/1000000*'calc monthly loads'!$B$5</f>
        <v>195.925232</v>
      </c>
      <c r="J173" s="1">
        <f>'load data'!F173/1000000*'calc monthly loads'!$B$5</f>
        <v>193.03065600000002</v>
      </c>
      <c r="K173" s="1">
        <f>'load data'!G173/1000000*'calc monthly loads'!$B$5</f>
        <v>189.881976</v>
      </c>
      <c r="L173" s="1">
        <f>'load data'!H173/1000000*'calc monthly loads'!$B$5</f>
        <v>187.495608</v>
      </c>
      <c r="M173" s="1">
        <f>'load data'!I173/1000000*'calc monthly loads'!$B$5</f>
        <v>178.149</v>
      </c>
      <c r="N173" s="1">
        <f>'load data'!J173/1000000*'calc monthly loads'!$B$5</f>
        <v>163.2342</v>
      </c>
      <c r="O173" s="1">
        <f>'load data'!K173/1000000*'calc monthly loads'!$B$5</f>
        <v>157.721248</v>
      </c>
      <c r="P173" s="1">
        <f>'load data'!L173/1000000*'calc monthly loads'!$B$5</f>
        <v>143.259416</v>
      </c>
      <c r="Q173" s="1">
        <f>'load data'!M173/1000000*'calc monthly loads'!$B$5</f>
        <v>136.144504</v>
      </c>
      <c r="R173" s="1">
        <f>'load data'!N173/1000000*'calc monthly loads'!$B$5</f>
        <v>130.885656</v>
      </c>
      <c r="S173" s="1">
        <f>'load data'!O173/1000000*'calc monthly loads'!$B$5</f>
        <v>127.637544</v>
      </c>
      <c r="T173" s="1">
        <f>'load data'!P173/1000000*'calc monthly loads'!$B$5</f>
        <v>116.96517599999999</v>
      </c>
      <c r="U173" t="s">
        <v>12</v>
      </c>
      <c r="V173" s="3">
        <v>0</v>
      </c>
      <c r="W173" t="s">
        <v>13</v>
      </c>
      <c r="X173" s="3">
        <f>SUM(I173:T173)</f>
        <v>1920.330216</v>
      </c>
    </row>
    <row r="174" spans="6:24" ht="12.75">
      <c r="F174">
        <f>'load data'!A174</f>
        <v>32700</v>
      </c>
      <c r="G174">
        <f>'load data'!B174</f>
        <v>1</v>
      </c>
      <c r="H174">
        <v>11</v>
      </c>
      <c r="I174" s="1">
        <f>'load data'!E174/1000000*'calc monthly loads'!$B$5</f>
        <v>112.35816</v>
      </c>
      <c r="J174" s="1">
        <f>'load data'!F174/1000000*'calc monthly loads'!$B$5</f>
        <v>110.96611200000001</v>
      </c>
      <c r="K174" s="1">
        <f>'load data'!G174/1000000*'calc monthly loads'!$B$5</f>
        <v>113.374576</v>
      </c>
      <c r="L174" s="1">
        <f>'load data'!H174/1000000*'calc monthly loads'!$B$5</f>
        <v>118.93172</v>
      </c>
      <c r="M174" s="1">
        <f>'load data'!I174/1000000*'calc monthly loads'!$B$5</f>
        <v>128.742344</v>
      </c>
      <c r="N174" s="1">
        <f>'load data'!J174/1000000*'calc monthly loads'!$B$5</f>
        <v>157.699152</v>
      </c>
      <c r="O174" s="1">
        <f>'load data'!K174/1000000*'calc monthly loads'!$B$5</f>
        <v>176.558088</v>
      </c>
      <c r="P174" s="1">
        <f>'load data'!L174/1000000*'calc monthly loads'!$B$5</f>
        <v>220.087208</v>
      </c>
      <c r="Q174" s="1">
        <f>'load data'!M174/1000000*'calc monthly loads'!$B$5</f>
        <v>291.46833599999997</v>
      </c>
      <c r="R174" s="1">
        <f>'load data'!N174/1000000*'calc monthly loads'!$B$5</f>
        <v>294.53968</v>
      </c>
      <c r="S174" s="1">
        <f>'load data'!O174/1000000*'calc monthly loads'!$B$5</f>
        <v>312.625256</v>
      </c>
      <c r="T174" s="1">
        <f>'load data'!P174/1000000*'calc monthly loads'!$B$5</f>
        <v>320.425144</v>
      </c>
      <c r="U174" t="s">
        <v>12</v>
      </c>
      <c r="V174" s="3">
        <f>SUM(P174:T174)</f>
        <v>1439.145624</v>
      </c>
      <c r="W174" t="s">
        <v>13</v>
      </c>
      <c r="X174" s="3">
        <f>SUM(I174:O174)</f>
        <v>918.6301520000001</v>
      </c>
    </row>
    <row r="175" spans="6:24" ht="12.75">
      <c r="F175">
        <f>'load data'!A175</f>
        <v>32700</v>
      </c>
      <c r="G175">
        <f>'load data'!B175</f>
        <v>2</v>
      </c>
      <c r="I175" s="1">
        <f>'load data'!E175/1000000*'calc monthly loads'!$B$5</f>
        <v>286.20948799999996</v>
      </c>
      <c r="J175" s="1">
        <f>'load data'!F175/1000000*'calc monthly loads'!$B$5</f>
        <v>290.164672</v>
      </c>
      <c r="K175" s="1">
        <f>'load data'!G175/1000000*'calc monthly loads'!$B$5</f>
        <v>282.309544</v>
      </c>
      <c r="L175" s="1">
        <f>'load data'!H175/1000000*'calc monthly loads'!$B$5</f>
        <v>266.444616</v>
      </c>
      <c r="M175" s="1">
        <f>'load data'!I175/1000000*'calc monthly loads'!$B$5</f>
        <v>252.04907200000002</v>
      </c>
      <c r="N175" s="1">
        <f>'load data'!J175/1000000*'calc monthly loads'!$B$5</f>
        <v>242.415216</v>
      </c>
      <c r="O175" s="1">
        <f>'load data'!K175/1000000*'calc monthly loads'!$B$5</f>
        <v>227.522512</v>
      </c>
      <c r="P175" s="1">
        <f>'load data'!L175/1000000*'calc monthly loads'!$B$5</f>
        <v>218.05437600000002</v>
      </c>
      <c r="Q175" s="1">
        <f>'load data'!M175/1000000*'calc monthly loads'!$B$5</f>
        <v>198.85295200000002</v>
      </c>
      <c r="R175" s="1">
        <f>'load data'!N175/1000000*'calc monthly loads'!$B$5</f>
        <v>169.829856</v>
      </c>
      <c r="S175" s="1">
        <f>'load data'!O175/1000000*'calc monthly loads'!$B$5</f>
        <v>154.04226400000002</v>
      </c>
      <c r="T175" s="1">
        <f>'load data'!P175/1000000*'calc monthly loads'!$B$5</f>
        <v>137.149872</v>
      </c>
      <c r="U175" t="s">
        <v>12</v>
      </c>
      <c r="V175" s="3">
        <f>SUM(I175:S175)</f>
        <v>2587.894568</v>
      </c>
      <c r="W175" t="s">
        <v>13</v>
      </c>
      <c r="X175" s="3">
        <f>T175</f>
        <v>137.149872</v>
      </c>
    </row>
    <row r="176" spans="6:24" ht="12.75">
      <c r="F176">
        <f>'load data'!A176</f>
        <v>32800</v>
      </c>
      <c r="G176">
        <f>'load data'!B176</f>
        <v>1</v>
      </c>
      <c r="H176">
        <v>21</v>
      </c>
      <c r="I176" s="1">
        <f>'load data'!E176/1000000*'calc monthly loads'!$B$5</f>
        <v>128.974352</v>
      </c>
      <c r="J176" s="1">
        <f>'load data'!F176/1000000*'calc monthly loads'!$B$5</f>
        <v>126.72055999999999</v>
      </c>
      <c r="K176" s="1">
        <f>'load data'!G176/1000000*'calc monthly loads'!$B$5</f>
        <v>126.2234</v>
      </c>
      <c r="L176" s="1">
        <f>'load data'!H176/1000000*'calc monthly loads'!$B$5</f>
        <v>124.42257599999999</v>
      </c>
      <c r="M176" s="1">
        <f>'load data'!I176/1000000*'calc monthly loads'!$B$5</f>
        <v>134.89608</v>
      </c>
      <c r="N176" s="1">
        <f>'load data'!J176/1000000*'calc monthly loads'!$B$5</f>
        <v>160.196</v>
      </c>
      <c r="O176" s="1">
        <f>'load data'!K176/1000000*'calc monthly loads'!$B$5</f>
        <v>188.63355199999998</v>
      </c>
      <c r="P176" s="1">
        <f>'load data'!L176/1000000*'calc monthly loads'!$B$5</f>
        <v>227.820808</v>
      </c>
      <c r="Q176" s="1">
        <f>'load data'!M176/1000000*'calc monthly loads'!$B$5</f>
        <v>291.192136</v>
      </c>
      <c r="R176" s="1">
        <f>'load data'!N176/1000000*'calc monthly loads'!$B$5</f>
        <v>290.639736</v>
      </c>
      <c r="S176" s="1">
        <f>'load data'!O176/1000000*'calc monthly loads'!$B$5</f>
        <v>304.902704</v>
      </c>
      <c r="T176" s="1">
        <f>'load data'!P176/1000000*'calc monthly loads'!$B$5</f>
        <v>300.704464</v>
      </c>
      <c r="U176" t="s">
        <v>12</v>
      </c>
      <c r="V176" s="3">
        <f>SUM(P176:T176)</f>
        <v>1415.2598480000001</v>
      </c>
      <c r="W176" t="s">
        <v>13</v>
      </c>
      <c r="X176" s="3">
        <f>SUM(I176:O176)</f>
        <v>990.0665200000001</v>
      </c>
    </row>
    <row r="177" spans="6:24" ht="12.75">
      <c r="F177">
        <f>'load data'!A177</f>
        <v>32800</v>
      </c>
      <c r="G177">
        <f>'load data'!B177</f>
        <v>2</v>
      </c>
      <c r="I177" s="1">
        <f>'load data'!E177/1000000*'calc monthly loads'!$B$5</f>
        <v>299.654904</v>
      </c>
      <c r="J177" s="1">
        <f>'load data'!F177/1000000*'calc monthly loads'!$B$5</f>
        <v>307.222784</v>
      </c>
      <c r="K177" s="1">
        <f>'load data'!G177/1000000*'calc monthly loads'!$B$5</f>
        <v>280.01156</v>
      </c>
      <c r="L177" s="1">
        <f>'load data'!H177/1000000*'calc monthly loads'!$B$5</f>
        <v>260.644416</v>
      </c>
      <c r="M177" s="1">
        <f>'load data'!I177/1000000*'calc monthly loads'!$B$5</f>
        <v>247.07747199999997</v>
      </c>
      <c r="N177" s="1">
        <f>'load data'!J177/1000000*'calc monthly loads'!$B$5</f>
        <v>232.030096</v>
      </c>
      <c r="O177" s="1">
        <f>'load data'!K177/1000000*'calc monthly loads'!$B$5</f>
        <v>224.49536</v>
      </c>
      <c r="P177" s="1">
        <f>'load data'!L177/1000000*'calc monthly loads'!$B$5</f>
        <v>214.530064</v>
      </c>
      <c r="Q177" s="1">
        <f>'load data'!M177/1000000*'calc monthly loads'!$B$5</f>
        <v>198.53256</v>
      </c>
      <c r="R177" s="1">
        <f>'load data'!N177/1000000*'calc monthly loads'!$B$5</f>
        <v>176.41446399999998</v>
      </c>
      <c r="S177" s="1">
        <f>'load data'!O177/1000000*'calc monthly loads'!$B$5</f>
        <v>152.274584</v>
      </c>
      <c r="T177" s="1">
        <f>'load data'!P177/1000000*'calc monthly loads'!$B$5</f>
        <v>136.210792</v>
      </c>
      <c r="U177" t="s">
        <v>12</v>
      </c>
      <c r="V177" s="3">
        <f>SUM(I177:S177)</f>
        <v>2592.888264</v>
      </c>
      <c r="W177" t="s">
        <v>13</v>
      </c>
      <c r="X177" s="3">
        <f>T177</f>
        <v>136.210792</v>
      </c>
    </row>
    <row r="178" spans="6:24" ht="12.75">
      <c r="F178">
        <f>'load data'!A178</f>
        <v>32900</v>
      </c>
      <c r="G178">
        <f>'load data'!B178</f>
        <v>1</v>
      </c>
      <c r="H178">
        <v>31</v>
      </c>
      <c r="I178" s="1">
        <f>'load data'!E178/1000000*'calc monthly loads'!$B$5</f>
        <v>128.245184</v>
      </c>
      <c r="J178" s="1">
        <f>'load data'!F178/1000000*'calc monthly loads'!$B$5</f>
        <v>125.78147999999999</v>
      </c>
      <c r="K178" s="1">
        <f>'load data'!G178/1000000*'calc monthly loads'!$B$5</f>
        <v>120.412152</v>
      </c>
      <c r="L178" s="1">
        <f>'load data'!H178/1000000*'calc monthly loads'!$B$5</f>
        <v>113.60658400000001</v>
      </c>
      <c r="M178" s="1">
        <f>'load data'!I178/1000000*'calc monthly loads'!$B$5</f>
        <v>126.16816</v>
      </c>
      <c r="N178" s="1">
        <f>'load data'!J178/1000000*'calc monthly loads'!$B$5</f>
        <v>157.721248</v>
      </c>
      <c r="O178" s="1">
        <f>'load data'!K178/1000000*'calc monthly loads'!$B$5</f>
        <v>191.152496</v>
      </c>
      <c r="P178" s="1">
        <f>'load data'!L178/1000000*'calc monthly loads'!$B$5</f>
        <v>217.247872</v>
      </c>
      <c r="Q178" s="1">
        <f>'load data'!M178/1000000*'calc monthly loads'!$B$5</f>
        <v>259.097696</v>
      </c>
      <c r="R178" s="1">
        <f>'load data'!N178/1000000*'calc monthly loads'!$B$5</f>
        <v>302.472144</v>
      </c>
      <c r="S178" s="1">
        <f>'load data'!O178/1000000*'calc monthly loads'!$B$5</f>
        <v>311.421024</v>
      </c>
      <c r="T178" s="1">
        <f>'load data'!P178/1000000*'calc monthly loads'!$B$5</f>
        <v>291.523576</v>
      </c>
      <c r="U178" t="s">
        <v>12</v>
      </c>
      <c r="V178" s="3">
        <f>SUM(P178:T178)</f>
        <v>1381.762312</v>
      </c>
      <c r="W178" t="s">
        <v>13</v>
      </c>
      <c r="X178" s="3">
        <f>SUM(I178:O178)</f>
        <v>963.087304</v>
      </c>
    </row>
    <row r="179" spans="6:24" ht="12.75">
      <c r="F179">
        <f>'load data'!A179</f>
        <v>32900</v>
      </c>
      <c r="G179">
        <f>'load data'!B179</f>
        <v>2</v>
      </c>
      <c r="I179" s="1">
        <f>'load data'!E179/1000000*'calc monthly loads'!$B$5</f>
        <v>282.05544000000003</v>
      </c>
      <c r="J179" s="1">
        <f>'load data'!F179/1000000*'calc monthly loads'!$B$5</f>
        <v>312.525824</v>
      </c>
      <c r="K179" s="1">
        <f>'load data'!G179/1000000*'calc monthly loads'!$B$5</f>
        <v>281.193696</v>
      </c>
      <c r="L179" s="1">
        <f>'load data'!H179/1000000*'calc monthly loads'!$B$5</f>
        <v>259.948392</v>
      </c>
      <c r="M179" s="1">
        <f>'load data'!I179/1000000*'calc monthly loads'!$B$5</f>
        <v>247.817688</v>
      </c>
      <c r="N179" s="1">
        <f>'load data'!J179/1000000*'calc monthly loads'!$B$5</f>
        <v>230.472328</v>
      </c>
      <c r="O179" s="1">
        <f>'load data'!K179/1000000*'calc monthly loads'!$B$5</f>
        <v>219.236512</v>
      </c>
      <c r="P179" s="1">
        <f>'load data'!L179/1000000*'calc monthly loads'!$B$5</f>
        <v>210.77374400000002</v>
      </c>
      <c r="Q179" s="1">
        <f>'load data'!M179/1000000*'calc monthly loads'!$B$5</f>
        <v>197.90282399999998</v>
      </c>
      <c r="R179" s="1">
        <f>'load data'!N179/1000000*'calc monthly loads'!$B$5</f>
        <v>172.82386400000001</v>
      </c>
      <c r="S179" s="1">
        <f>'load data'!O179/1000000*'calc monthly loads'!$B$5</f>
        <v>149.545728</v>
      </c>
      <c r="T179" s="1">
        <f>'load data'!P179/1000000*'calc monthly loads'!$B$5</f>
        <v>133.34936000000002</v>
      </c>
      <c r="U179" t="s">
        <v>12</v>
      </c>
      <c r="V179" s="3">
        <f>SUM(I179:S179)</f>
        <v>2564.29604</v>
      </c>
      <c r="W179" t="s">
        <v>13</v>
      </c>
      <c r="X179" s="3">
        <f>T179</f>
        <v>133.34936000000002</v>
      </c>
    </row>
    <row r="180" spans="6:24" ht="12.75">
      <c r="F180">
        <f>'load data'!A180</f>
        <v>33000</v>
      </c>
      <c r="G180">
        <f>'load data'!B180</f>
        <v>1</v>
      </c>
      <c r="H180">
        <v>41</v>
      </c>
      <c r="I180" s="1">
        <f>'load data'!E180/1000000*'calc monthly loads'!$B$5</f>
        <v>127.615448</v>
      </c>
      <c r="J180" s="1">
        <f>'load data'!F180/1000000*'calc monthly loads'!$B$5</f>
        <v>126.046632</v>
      </c>
      <c r="K180" s="1">
        <f>'load data'!G180/1000000*'calc monthly loads'!$B$5</f>
        <v>122.566512</v>
      </c>
      <c r="L180" s="1">
        <f>'load data'!H180/1000000*'calc monthly loads'!$B$5</f>
        <v>121.516952</v>
      </c>
      <c r="M180" s="1">
        <f>'load data'!I180/1000000*'calc monthly loads'!$B$5</f>
        <v>127.560208</v>
      </c>
      <c r="N180" s="1">
        <f>'load data'!J180/1000000*'calc monthly loads'!$B$5</f>
        <v>157.235136</v>
      </c>
      <c r="O180" s="1">
        <f>'load data'!K180/1000000*'calc monthly loads'!$B$5</f>
        <v>182.40248</v>
      </c>
      <c r="P180" s="1">
        <f>'load data'!L180/1000000*'calc monthly loads'!$B$5</f>
        <v>223.865624</v>
      </c>
      <c r="Q180" s="1">
        <f>'load data'!M180/1000000*'calc monthly loads'!$B$5</f>
        <v>257.296872</v>
      </c>
      <c r="R180" s="1">
        <f>'load data'!N180/1000000*'calc monthly loads'!$B$5</f>
        <v>276.91812</v>
      </c>
      <c r="S180" s="1">
        <f>'load data'!O180/1000000*'calc monthly loads'!$B$5</f>
        <v>289.722752</v>
      </c>
      <c r="T180" s="1">
        <f>'load data'!P180/1000000*'calc monthly loads'!$B$5</f>
        <v>287.457912</v>
      </c>
      <c r="U180" t="s">
        <v>12</v>
      </c>
      <c r="V180" s="3">
        <f>SUM(P180:T180)</f>
        <v>1335.26128</v>
      </c>
      <c r="W180" t="s">
        <v>13</v>
      </c>
      <c r="X180" s="3">
        <f>SUM(I180:O180)</f>
        <v>964.943368</v>
      </c>
    </row>
    <row r="181" spans="6:24" ht="12.75">
      <c r="F181">
        <f>'load data'!A181</f>
        <v>33000</v>
      </c>
      <c r="G181">
        <f>'load data'!B181</f>
        <v>2</v>
      </c>
      <c r="I181" s="1">
        <f>'load data'!E181/1000000*'calc monthly loads'!$B$5</f>
        <v>278.91780800000004</v>
      </c>
      <c r="J181" s="1">
        <f>'load data'!F181/1000000*'calc monthly loads'!$B$5</f>
        <v>282.508408</v>
      </c>
      <c r="K181" s="1">
        <f>'load data'!G181/1000000*'calc monthly loads'!$B$5</f>
        <v>288.938344</v>
      </c>
      <c r="L181" s="1">
        <f>'load data'!H181/1000000*'calc monthly loads'!$B$5</f>
        <v>268.16810399999997</v>
      </c>
      <c r="M181" s="1">
        <f>'load data'!I181/1000000*'calc monthly loads'!$B$5</f>
        <v>251.12104</v>
      </c>
      <c r="N181" s="1">
        <f>'load data'!J181/1000000*'calc monthly loads'!$B$5</f>
        <v>237.26684799999998</v>
      </c>
      <c r="O181" s="1">
        <f>'load data'!K181/1000000*'calc monthly loads'!$B$5</f>
        <v>228.052816</v>
      </c>
      <c r="P181" s="1">
        <f>'load data'!L181/1000000*'calc monthly loads'!$B$5</f>
        <v>215.27027999999999</v>
      </c>
      <c r="Q181" s="1">
        <f>'load data'!M181/1000000*'calc monthly loads'!$B$5</f>
        <v>200.001944</v>
      </c>
      <c r="R181" s="1">
        <f>'load data'!N181/1000000*'calc monthly loads'!$B$5</f>
        <v>177.828608</v>
      </c>
      <c r="S181" s="1">
        <f>'load data'!O181/1000000*'calc monthly loads'!$B$5</f>
        <v>154.915056</v>
      </c>
      <c r="T181" s="1">
        <f>'load data'!P181/1000000*'calc monthly loads'!$B$5</f>
        <v>138.254672</v>
      </c>
      <c r="U181" t="s">
        <v>12</v>
      </c>
      <c r="V181" s="3">
        <f>SUM(I181:S181)</f>
        <v>2582.989256</v>
      </c>
      <c r="W181" t="s">
        <v>13</v>
      </c>
      <c r="X181" s="3">
        <f>T181</f>
        <v>138.254672</v>
      </c>
    </row>
    <row r="182" spans="6:25" ht="12.75">
      <c r="F182">
        <f>'load data'!A182</f>
        <v>33100</v>
      </c>
      <c r="G182">
        <f>'load data'!B182</f>
        <v>1</v>
      </c>
      <c r="H182">
        <v>51</v>
      </c>
      <c r="I182" s="1">
        <f>'load data'!E182/1000000*'calc monthly loads'!$B$5</f>
        <v>126.32283199999999</v>
      </c>
      <c r="J182" s="1">
        <f>'load data'!F182/1000000*'calc monthly loads'!$B$5</f>
        <v>124.89764000000001</v>
      </c>
      <c r="K182" s="1">
        <f>'load data'!G182/1000000*'calc monthly loads'!$B$5</f>
        <v>122.13564000000001</v>
      </c>
      <c r="L182" s="1">
        <f>'load data'!H182/1000000*'calc monthly loads'!$B$5</f>
        <v>121.36228</v>
      </c>
      <c r="M182" s="1">
        <f>'load data'!I182/1000000*'calc monthly loads'!$B$5</f>
        <v>133.227832</v>
      </c>
      <c r="N182" s="1">
        <f>'load data'!J182/1000000*'calc monthly loads'!$B$5</f>
        <v>156.6054</v>
      </c>
      <c r="O182" s="1">
        <f>'load data'!K182/1000000*'calc monthly loads'!$B$5</f>
        <v>184.07072799999997</v>
      </c>
      <c r="P182" s="1">
        <f>'load data'!L182/1000000*'calc monthly loads'!$B$5</f>
        <v>217.269968</v>
      </c>
      <c r="Q182" s="1">
        <f>'load data'!M182/1000000*'calc monthly loads'!$B$5</f>
        <v>254.35810399999997</v>
      </c>
      <c r="R182" s="1">
        <f>'load data'!N182/1000000*'calc monthly loads'!$B$5</f>
        <v>289.634368</v>
      </c>
      <c r="S182" s="1">
        <f>'load data'!O182/1000000*'calc monthly loads'!$B$5</f>
        <v>318.314976</v>
      </c>
      <c r="T182" s="1">
        <f>'load data'!P182/1000000*'calc monthly loads'!$B$5</f>
        <v>295.279896</v>
      </c>
      <c r="U182" t="s">
        <v>12</v>
      </c>
      <c r="V182" s="3">
        <f>SUM(P182:T182)</f>
        <v>1374.857312</v>
      </c>
      <c r="W182" t="s">
        <v>13</v>
      </c>
      <c r="X182" s="3">
        <f>SUM(I182:O182)</f>
        <v>968.6223520000001</v>
      </c>
      <c r="Y182" t="s">
        <v>2</v>
      </c>
    </row>
    <row r="183" spans="6:28" ht="12.75">
      <c r="F183">
        <f>'load data'!A183</f>
        <v>33100</v>
      </c>
      <c r="G183">
        <f>'load data'!B183</f>
        <v>2</v>
      </c>
      <c r="I183" s="1">
        <f>'load data'!E183/1000000*'calc monthly loads'!$B$5</f>
        <v>285.292504</v>
      </c>
      <c r="J183" s="1">
        <f>'load data'!F183/1000000*'calc monthly loads'!$B$5</f>
        <v>302.063368</v>
      </c>
      <c r="K183" s="1">
        <f>'load data'!G183/1000000*'calc monthly loads'!$B$5</f>
        <v>267.615704</v>
      </c>
      <c r="L183" s="1">
        <f>'load data'!H183/1000000*'calc monthly loads'!$B$5</f>
        <v>251.86125600000003</v>
      </c>
      <c r="M183" s="1">
        <f>'load data'!I183/1000000*'calc monthly loads'!$B$5</f>
        <v>237.53199999999998</v>
      </c>
      <c r="N183" s="1">
        <f>'load data'!J183/1000000*'calc monthly loads'!$B$5</f>
        <v>222.263664</v>
      </c>
      <c r="O183" s="1">
        <f>'load data'!K183/1000000*'calc monthly loads'!$B$5</f>
        <v>220.66170400000001</v>
      </c>
      <c r="P183" s="1">
        <f>'load data'!L183/1000000*'calc monthly loads'!$B$5</f>
        <v>214.751024</v>
      </c>
      <c r="Q183" s="1">
        <f>'load data'!M183/1000000*'calc monthly loads'!$B$5</f>
        <v>191.870616</v>
      </c>
      <c r="R183" s="1">
        <f>'load data'!N183/1000000*'calc monthly loads'!$B$5</f>
        <v>164.78091999999998</v>
      </c>
      <c r="S183" s="1">
        <f>'load data'!O183/1000000*'calc monthly loads'!$B$5</f>
        <v>140.497416</v>
      </c>
      <c r="T183" s="1">
        <f>'load data'!P183/1000000*'calc monthly loads'!$B$5</f>
        <v>122.64384799999999</v>
      </c>
      <c r="U183" t="s">
        <v>12</v>
      </c>
      <c r="V183" s="3">
        <f>SUM(I183:S183)</f>
        <v>2499.1901760000005</v>
      </c>
      <c r="W183" t="s">
        <v>13</v>
      </c>
      <c r="X183" s="3">
        <f>T183</f>
        <v>122.64384799999999</v>
      </c>
      <c r="Y183" t="s">
        <v>12</v>
      </c>
      <c r="Z183" s="3">
        <f>SUM(V122:V183)</f>
        <v>93232.33746400001</v>
      </c>
      <c r="AA183" t="s">
        <v>13</v>
      </c>
      <c r="AB183" s="3">
        <f>SUM(X122:X183)</f>
        <v>57710.133936000006</v>
      </c>
    </row>
    <row r="184" spans="6:24" ht="12.75">
      <c r="F184">
        <f>'load data'!A184</f>
        <v>40100</v>
      </c>
      <c r="G184">
        <f>'load data'!B184</f>
        <v>1</v>
      </c>
      <c r="H184">
        <v>61</v>
      </c>
      <c r="I184" s="1">
        <f>'load data'!E184/1000000*'calc monthly loads'!$B$6</f>
        <v>111.103164</v>
      </c>
      <c r="J184" s="1">
        <f>'load data'!F184/1000000*'calc monthly loads'!$B$6</f>
        <v>109.671651</v>
      </c>
      <c r="K184" s="1">
        <f>'load data'!G184/1000000*'calc monthly loads'!$B$6</f>
        <v>110.770254</v>
      </c>
      <c r="L184" s="1">
        <f>'load data'!H184/1000000*'calc monthly loads'!$B$6</f>
        <v>109.44971100000001</v>
      </c>
      <c r="M184" s="1">
        <f>'load data'!I184/1000000*'calc monthly loads'!$B$6</f>
        <v>112.36822199999999</v>
      </c>
      <c r="N184" s="1">
        <f>'load data'!J184/1000000*'calc monthly loads'!$B$6</f>
        <v>127.94841000000001</v>
      </c>
      <c r="O184" s="1">
        <f>'load data'!K184/1000000*'calc monthly loads'!$B$6</f>
        <v>138.568239</v>
      </c>
      <c r="P184" s="1">
        <f>'load data'!L184/1000000*'calc monthly loads'!$B$6</f>
        <v>149.99814899999998</v>
      </c>
      <c r="Q184" s="1">
        <f>'load data'!M184/1000000*'calc monthly loads'!$B$6</f>
        <v>168.874146</v>
      </c>
      <c r="R184" s="1">
        <f>'load data'!N184/1000000*'calc monthly loads'!$B$6</f>
        <v>192.666114</v>
      </c>
      <c r="S184" s="1">
        <f>'load data'!O184/1000000*'calc monthly loads'!$B$6</f>
        <v>200.63376</v>
      </c>
      <c r="T184" s="1">
        <f>'load data'!P184/1000000*'calc monthly loads'!$B$6</f>
        <v>198.569718</v>
      </c>
      <c r="U184" t="s">
        <v>12</v>
      </c>
      <c r="V184" s="3">
        <v>0</v>
      </c>
      <c r="W184" t="s">
        <v>13</v>
      </c>
      <c r="X184" s="3">
        <f>SUM(I184:T184)</f>
        <v>1730.6215379999999</v>
      </c>
    </row>
    <row r="185" spans="6:24" ht="12.75">
      <c r="F185">
        <f>'load data'!A185</f>
        <v>40100</v>
      </c>
      <c r="G185">
        <f>'load data'!B185</f>
        <v>2</v>
      </c>
      <c r="I185" s="1">
        <f>'load data'!E185/1000000*'calc monthly loads'!$B$6</f>
        <v>197.27136900000002</v>
      </c>
      <c r="J185" s="1">
        <f>'load data'!F185/1000000*'calc monthly loads'!$B$6</f>
        <v>193.95336600000002</v>
      </c>
      <c r="K185" s="1">
        <f>'load data'!G185/1000000*'calc monthly loads'!$B$6</f>
        <v>194.13091799999998</v>
      </c>
      <c r="L185" s="1">
        <f>'load data'!H185/1000000*'calc monthly loads'!$B$6</f>
        <v>192.12236099999998</v>
      </c>
      <c r="M185" s="1">
        <f>'load data'!I185/1000000*'calc monthly loads'!$B$6</f>
        <v>191.38995899999998</v>
      </c>
      <c r="N185" s="1">
        <f>'load data'!J185/1000000*'calc monthly loads'!$B$6</f>
        <v>173.71243800000002</v>
      </c>
      <c r="O185" s="1">
        <f>'load data'!K185/1000000*'calc monthly loads'!$B$6</f>
        <v>176.57546399999998</v>
      </c>
      <c r="P185" s="1">
        <f>'load data'!L185/1000000*'calc monthly loads'!$B$6</f>
        <v>173.44611</v>
      </c>
      <c r="Q185" s="1">
        <f>'load data'!M185/1000000*'calc monthly loads'!$B$6</f>
        <v>156.611961</v>
      </c>
      <c r="R185" s="1">
        <f>'load data'!N185/1000000*'calc monthly loads'!$B$6</f>
        <v>140.343759</v>
      </c>
      <c r="S185" s="1">
        <f>'load data'!O185/1000000*'calc monthly loads'!$B$6</f>
        <v>124.43066100000001</v>
      </c>
      <c r="T185" s="1">
        <f>'load data'!P185/1000000*'calc monthly loads'!$B$6</f>
        <v>114.543234</v>
      </c>
      <c r="U185" t="s">
        <v>12</v>
      </c>
      <c r="V185" s="3">
        <v>0</v>
      </c>
      <c r="W185" t="s">
        <v>13</v>
      </c>
      <c r="X185" s="3">
        <f>SUM(I185:T185)</f>
        <v>2028.5316000000003</v>
      </c>
    </row>
    <row r="186" spans="6:24" ht="12.75">
      <c r="F186">
        <f>'load data'!A186</f>
        <v>40200</v>
      </c>
      <c r="G186">
        <f>'load data'!B186</f>
        <v>1</v>
      </c>
      <c r="H186">
        <v>72</v>
      </c>
      <c r="I186" s="1">
        <f>'load data'!E186/1000000*'calc monthly loads'!$B$6</f>
        <v>106.542297</v>
      </c>
      <c r="J186" s="1">
        <f>'load data'!F186/1000000*'calc monthly loads'!$B$6</f>
        <v>105.010911</v>
      </c>
      <c r="K186" s="1">
        <f>'load data'!G186/1000000*'calc monthly loads'!$B$6</f>
        <v>106.120611</v>
      </c>
      <c r="L186" s="1">
        <f>'load data'!H186/1000000*'calc monthly loads'!$B$6</f>
        <v>107.241408</v>
      </c>
      <c r="M186" s="1">
        <f>'load data'!I186/1000000*'calc monthly loads'!$B$6</f>
        <v>109.660554</v>
      </c>
      <c r="N186" s="1">
        <f>'load data'!J186/1000000*'calc monthly loads'!$B$6</f>
        <v>113.400243</v>
      </c>
      <c r="O186" s="1">
        <f>'load data'!K186/1000000*'calc monthly loads'!$B$6</f>
        <v>118.03878900000001</v>
      </c>
      <c r="P186" s="1">
        <f>'load data'!L186/1000000*'calc monthly loads'!$B$6</f>
        <v>121.02388200000001</v>
      </c>
      <c r="Q186" s="1">
        <f>'load data'!M186/1000000*'calc monthly loads'!$B$6</f>
        <v>127.94841000000001</v>
      </c>
      <c r="R186" s="1">
        <f>'load data'!N186/1000000*'calc monthly loads'!$B$6</f>
        <v>135.527661</v>
      </c>
      <c r="S186" s="1">
        <f>'load data'!O186/1000000*'calc monthly loads'!$B$6</f>
        <v>151.829154</v>
      </c>
      <c r="T186" s="1">
        <f>'load data'!P186/1000000*'calc monthly loads'!$B$6</f>
        <v>163.403325</v>
      </c>
      <c r="U186" t="s">
        <v>12</v>
      </c>
      <c r="V186" s="3">
        <v>0</v>
      </c>
      <c r="W186" t="s">
        <v>13</v>
      </c>
      <c r="X186" s="3">
        <f>SUM(I186:T186)</f>
        <v>1465.747245</v>
      </c>
    </row>
    <row r="187" spans="6:24" ht="12.75">
      <c r="F187">
        <f>'load data'!A187</f>
        <v>40200</v>
      </c>
      <c r="G187">
        <f>'load data'!B187</f>
        <v>2</v>
      </c>
      <c r="I187" s="1">
        <f>'load data'!E187/1000000*'calc monthly loads'!$B$6</f>
        <v>161.916327</v>
      </c>
      <c r="J187" s="1">
        <f>'load data'!F187/1000000*'calc monthly loads'!$B$6</f>
        <v>160.57359</v>
      </c>
      <c r="K187" s="1">
        <f>'load data'!G187/1000000*'calc monthly loads'!$B$6</f>
        <v>162.504468</v>
      </c>
      <c r="L187" s="1">
        <f>'load data'!H187/1000000*'calc monthly loads'!$B$6</f>
        <v>174.52251900000002</v>
      </c>
      <c r="M187" s="1">
        <f>'load data'!I187/1000000*'calc monthly loads'!$B$6</f>
        <v>162.171558</v>
      </c>
      <c r="N187" s="1">
        <f>'load data'!J187/1000000*'calc monthly loads'!$B$6</f>
        <v>152.572653</v>
      </c>
      <c r="O187" s="1">
        <f>'load data'!K187/1000000*'calc monthly loads'!$B$6</f>
        <v>143.04033</v>
      </c>
      <c r="P187" s="1">
        <f>'load data'!L187/1000000*'calc monthly loads'!$B$6</f>
        <v>139.988655</v>
      </c>
      <c r="Q187" s="1">
        <f>'load data'!M187/1000000*'calc monthly loads'!$B$6</f>
        <v>132.453792</v>
      </c>
      <c r="R187" s="1">
        <f>'load data'!N187/1000000*'calc monthly loads'!$B$6</f>
        <v>124.264206</v>
      </c>
      <c r="S187" s="1">
        <f>'load data'!O187/1000000*'calc monthly loads'!$B$6</f>
        <v>117.395163</v>
      </c>
      <c r="T187" s="1">
        <f>'load data'!P187/1000000*'calc monthly loads'!$B$6</f>
        <v>108.93924899999999</v>
      </c>
      <c r="U187" t="s">
        <v>12</v>
      </c>
      <c r="V187" s="3">
        <v>0</v>
      </c>
      <c r="W187" t="s">
        <v>13</v>
      </c>
      <c r="X187" s="3">
        <f>SUM(I187:T187)</f>
        <v>1740.3425100000002</v>
      </c>
    </row>
    <row r="188" spans="6:24" ht="12.75">
      <c r="F188">
        <f>'load data'!A188</f>
        <v>40300</v>
      </c>
      <c r="G188">
        <f>'load data'!B188</f>
        <v>1</v>
      </c>
      <c r="H188">
        <v>12</v>
      </c>
      <c r="I188" s="1">
        <f>'load data'!E188/1000000*'calc monthly loads'!$B$6</f>
        <v>108.794988</v>
      </c>
      <c r="J188" s="1">
        <f>'load data'!F188/1000000*'calc monthly loads'!$B$6</f>
        <v>106.486812</v>
      </c>
      <c r="K188" s="1">
        <f>'load data'!G188/1000000*'calc monthly loads'!$B$6</f>
        <v>105.798798</v>
      </c>
      <c r="L188" s="1">
        <f>'load data'!H188/1000000*'calc monthly loads'!$B$6</f>
        <v>108.47317500000001</v>
      </c>
      <c r="M188" s="1">
        <f>'load data'!I188/1000000*'calc monthly loads'!$B$6</f>
        <v>118.471572</v>
      </c>
      <c r="N188" s="1">
        <f>'load data'!J188/1000000*'calc monthly loads'!$B$6</f>
        <v>144.76036499999998</v>
      </c>
      <c r="O188" s="1">
        <f>'load data'!K188/1000000*'calc monthly loads'!$B$6</f>
        <v>174.55581</v>
      </c>
      <c r="P188" s="1">
        <f>'load data'!L188/1000000*'calc monthly loads'!$B$6</f>
        <v>215.315091</v>
      </c>
      <c r="Q188" s="1">
        <f>'load data'!M188/1000000*'calc monthly loads'!$B$6</f>
        <v>259.50334499999997</v>
      </c>
      <c r="R188" s="1">
        <f>'load data'!N188/1000000*'calc monthly loads'!$B$6</f>
        <v>263.931048</v>
      </c>
      <c r="S188" s="1">
        <f>'load data'!O188/1000000*'calc monthly loads'!$B$6</f>
        <v>287.512173</v>
      </c>
      <c r="T188" s="1">
        <f>'load data'!P188/1000000*'calc monthly loads'!$B$6</f>
        <v>276.282009</v>
      </c>
      <c r="U188" t="s">
        <v>12</v>
      </c>
      <c r="V188" s="3">
        <f>SUM(P188:T188)</f>
        <v>1302.543666</v>
      </c>
      <c r="W188" t="s">
        <v>13</v>
      </c>
      <c r="X188" s="3">
        <f>SUM(I188:O188)</f>
        <v>867.34152</v>
      </c>
    </row>
    <row r="189" spans="6:24" ht="12.75">
      <c r="F189">
        <f>'load data'!A189</f>
        <v>40300</v>
      </c>
      <c r="G189">
        <f>'load data'!B189</f>
        <v>2</v>
      </c>
      <c r="I189" s="1">
        <f>'load data'!E189/1000000*'calc monthly loads'!$B$6</f>
        <v>262.421856</v>
      </c>
      <c r="J189" s="1">
        <f>'load data'!F189/1000000*'calc monthly loads'!$B$6</f>
        <v>261.66726</v>
      </c>
      <c r="K189" s="1">
        <f>'load data'!G189/1000000*'calc monthly loads'!$B$6</f>
        <v>260.535366</v>
      </c>
      <c r="L189" s="1">
        <f>'load data'!H189/1000000*'calc monthly loads'!$B$6</f>
        <v>246.053781</v>
      </c>
      <c r="M189" s="1">
        <f>'load data'!I189/1000000*'calc monthly loads'!$B$6</f>
        <v>235.88892900000002</v>
      </c>
      <c r="N189" s="1">
        <f>'load data'!J189/1000000*'calc monthly loads'!$B$6</f>
        <v>215.20412100000001</v>
      </c>
      <c r="O189" s="1">
        <f>'load data'!K189/1000000*'calc monthly loads'!$B$6</f>
        <v>205.915932</v>
      </c>
      <c r="P189" s="1">
        <f>'load data'!L189/1000000*'calc monthly loads'!$B$6</f>
        <v>197.959383</v>
      </c>
      <c r="Q189" s="1">
        <f>'load data'!M189/1000000*'calc monthly loads'!$B$6</f>
        <v>182.467971</v>
      </c>
      <c r="R189" s="1">
        <f>'load data'!N189/1000000*'calc monthly loads'!$B$6</f>
        <v>164.945808</v>
      </c>
      <c r="S189" s="1">
        <f>'load data'!O189/1000000*'calc monthly loads'!$B$6</f>
        <v>138.546045</v>
      </c>
      <c r="T189" s="1">
        <f>'load data'!P189/1000000*'calc monthly loads'!$B$6</f>
        <v>127.37136600000001</v>
      </c>
      <c r="U189" t="s">
        <v>12</v>
      </c>
      <c r="V189" s="3">
        <f>SUM(I189:S189)</f>
        <v>2371.606452</v>
      </c>
      <c r="W189" t="s">
        <v>13</v>
      </c>
      <c r="X189" s="3">
        <f>T189</f>
        <v>127.37136600000001</v>
      </c>
    </row>
    <row r="190" spans="6:24" ht="12.75">
      <c r="F190">
        <f>'load data'!A190</f>
        <v>40400</v>
      </c>
      <c r="G190">
        <f>'load data'!B190</f>
        <v>1</v>
      </c>
      <c r="H190">
        <v>22</v>
      </c>
      <c r="I190" s="1">
        <f>'load data'!E190/1000000*'calc monthly loads'!$B$6</f>
        <v>123.26547599999999</v>
      </c>
      <c r="J190" s="1">
        <f>'load data'!F190/1000000*'calc monthly loads'!$B$6</f>
        <v>120.08063700000001</v>
      </c>
      <c r="K190" s="1">
        <f>'load data'!G190/1000000*'calc monthly loads'!$B$6</f>
        <v>111.78008100000001</v>
      </c>
      <c r="L190" s="1">
        <f>'load data'!H190/1000000*'calc monthly loads'!$B$6</f>
        <v>108.994734</v>
      </c>
      <c r="M190" s="1">
        <f>'load data'!I190/1000000*'calc monthly loads'!$B$6</f>
        <v>120.63548700000001</v>
      </c>
      <c r="N190" s="1">
        <f>'load data'!J190/1000000*'calc monthly loads'!$B$6</f>
        <v>151.707087</v>
      </c>
      <c r="O190" s="1">
        <f>'load data'!K190/1000000*'calc monthly loads'!$B$6</f>
        <v>184.742856</v>
      </c>
      <c r="P190" s="1">
        <f>'load data'!L190/1000000*'calc monthly loads'!$B$6</f>
        <v>213.517377</v>
      </c>
      <c r="Q190" s="1">
        <f>'load data'!M190/1000000*'calc monthly loads'!$B$6</f>
        <v>243.97864199999998</v>
      </c>
      <c r="R190" s="1">
        <f>'load data'!N190/1000000*'calc monthly loads'!$B$6</f>
        <v>269.535033</v>
      </c>
      <c r="S190" s="1">
        <f>'load data'!O190/1000000*'calc monthly loads'!$B$6</f>
        <v>280.587645</v>
      </c>
      <c r="T190" s="1">
        <f>'load data'!P190/1000000*'calc monthly loads'!$B$6</f>
        <v>278.878707</v>
      </c>
      <c r="U190" t="s">
        <v>12</v>
      </c>
      <c r="V190" s="3">
        <f>SUM(P190:T190)</f>
        <v>1286.4974040000002</v>
      </c>
      <c r="W190" t="s">
        <v>13</v>
      </c>
      <c r="X190" s="3">
        <f>SUM(I190:O190)</f>
        <v>921.206358</v>
      </c>
    </row>
    <row r="191" spans="6:24" ht="12.75">
      <c r="F191">
        <f>'load data'!A191</f>
        <v>40400</v>
      </c>
      <c r="G191">
        <f>'load data'!B191</f>
        <v>2</v>
      </c>
      <c r="I191" s="1">
        <f>'load data'!E191/1000000*'calc monthly loads'!$B$6</f>
        <v>268.159005</v>
      </c>
      <c r="J191" s="1">
        <f>'load data'!F191/1000000*'calc monthly loads'!$B$6</f>
        <v>270.223047</v>
      </c>
      <c r="K191" s="1">
        <f>'load data'!G191/1000000*'calc monthly loads'!$B$6</f>
        <v>263.187549</v>
      </c>
      <c r="L191" s="1">
        <f>'load data'!H191/1000000*'calc monthly loads'!$B$6</f>
        <v>254.309949</v>
      </c>
      <c r="M191" s="1">
        <f>'load data'!I191/1000000*'calc monthly loads'!$B$6</f>
        <v>237.80871000000002</v>
      </c>
      <c r="N191" s="1">
        <f>'load data'!J191/1000000*'calc monthly loads'!$B$6</f>
        <v>216.957447</v>
      </c>
      <c r="O191" s="1">
        <f>'load data'!K191/1000000*'calc monthly loads'!$B$6</f>
        <v>207.314154</v>
      </c>
      <c r="P191" s="1">
        <f>'load data'!L191/1000000*'calc monthly loads'!$B$6</f>
        <v>201.443841</v>
      </c>
      <c r="Q191" s="1">
        <f>'load data'!M191/1000000*'calc monthly loads'!$B$6</f>
        <v>189.148365</v>
      </c>
      <c r="R191" s="1">
        <f>'load data'!N191/1000000*'calc monthly loads'!$B$6</f>
        <v>171.049158</v>
      </c>
      <c r="S191" s="1">
        <f>'load data'!O191/1000000*'calc monthly loads'!$B$6</f>
        <v>143.42872500000001</v>
      </c>
      <c r="T191" s="1">
        <f>'load data'!P191/1000000*'calc monthly loads'!$B$6</f>
        <v>127.826343</v>
      </c>
      <c r="U191" t="s">
        <v>12</v>
      </c>
      <c r="V191" s="3">
        <f>SUM(I191:S191)</f>
        <v>2423.0299499999996</v>
      </c>
      <c r="W191" t="s">
        <v>13</v>
      </c>
      <c r="X191" s="3">
        <f>T191</f>
        <v>127.826343</v>
      </c>
    </row>
    <row r="192" spans="6:24" ht="12.75">
      <c r="F192">
        <f>'load data'!A192</f>
        <v>40500</v>
      </c>
      <c r="G192">
        <f>'load data'!B192</f>
        <v>1</v>
      </c>
      <c r="H192">
        <v>32</v>
      </c>
      <c r="I192" s="1">
        <f>'load data'!E192/1000000*'calc monthly loads'!$B$6</f>
        <v>119.314944</v>
      </c>
      <c r="J192" s="1">
        <f>'load data'!F192/1000000*'calc monthly loads'!$B$6</f>
        <v>117.983304</v>
      </c>
      <c r="K192" s="1">
        <f>'load data'!G192/1000000*'calc monthly loads'!$B$6</f>
        <v>116.762634</v>
      </c>
      <c r="L192" s="1">
        <f>'load data'!H192/1000000*'calc monthly loads'!$B$6</f>
        <v>113.366952</v>
      </c>
      <c r="M192" s="1">
        <f>'load data'!I192/1000000*'calc monthly loads'!$B$6</f>
        <v>124.208721</v>
      </c>
      <c r="N192" s="1">
        <f>'load data'!J192/1000000*'calc monthly loads'!$B$6</f>
        <v>152.53936199999998</v>
      </c>
      <c r="O192" s="1">
        <f>'load data'!K192/1000000*'calc monthly loads'!$B$6</f>
        <v>184.84272900000002</v>
      </c>
      <c r="P192" s="1">
        <f>'load data'!L192/1000000*'calc monthly loads'!$B$6</f>
        <v>213.872481</v>
      </c>
      <c r="Q192" s="1">
        <f>'load data'!M192/1000000*'calc monthly loads'!$B$6</f>
        <v>249.63811199999998</v>
      </c>
      <c r="R192" s="1">
        <f>'load data'!N192/1000000*'calc monthly loads'!$B$6</f>
        <v>263.631429</v>
      </c>
      <c r="S192" s="1">
        <f>'load data'!O192/1000000*'calc monthly loads'!$B$6</f>
        <v>271.144098</v>
      </c>
      <c r="T192" s="1">
        <f>'load data'!P192/1000000*'calc monthly loads'!$B$6</f>
        <v>270.600345</v>
      </c>
      <c r="U192" t="s">
        <v>12</v>
      </c>
      <c r="V192" s="3">
        <f>SUM(P192:T192)</f>
        <v>1268.886465</v>
      </c>
      <c r="W192" t="s">
        <v>13</v>
      </c>
      <c r="X192" s="3">
        <f>SUM(I192:O192)</f>
        <v>929.018646</v>
      </c>
    </row>
    <row r="193" spans="6:24" ht="12.75">
      <c r="F193">
        <f>'load data'!A193</f>
        <v>40500</v>
      </c>
      <c r="G193">
        <f>'load data'!B193</f>
        <v>2</v>
      </c>
      <c r="I193" s="1">
        <f>'load data'!E193/1000000*'calc monthly loads'!$B$6</f>
        <v>266.860656</v>
      </c>
      <c r="J193" s="1">
        <f>'load data'!F193/1000000*'calc monthly loads'!$B$6</f>
        <v>276.00458399999997</v>
      </c>
      <c r="K193" s="1">
        <f>'load data'!G193/1000000*'calc monthly loads'!$B$6</f>
        <v>270.167562</v>
      </c>
      <c r="L193" s="1">
        <f>'load data'!H193/1000000*'calc monthly loads'!$B$6</f>
        <v>261.822618</v>
      </c>
      <c r="M193" s="1">
        <f>'load data'!I193/1000000*'calc monthly loads'!$B$6</f>
        <v>240.91587</v>
      </c>
      <c r="N193" s="1">
        <f>'load data'!J193/1000000*'calc monthly loads'!$B$6</f>
        <v>219.176847</v>
      </c>
      <c r="O193" s="1">
        <f>'load data'!K193/1000000*'calc monthly loads'!$B$6</f>
        <v>208.74566700000003</v>
      </c>
      <c r="P193" s="1">
        <f>'load data'!L193/1000000*'calc monthly loads'!$B$6</f>
        <v>205.838253</v>
      </c>
      <c r="Q193" s="1">
        <f>'load data'!M193/1000000*'calc monthly loads'!$B$6</f>
        <v>192.23333100000002</v>
      </c>
      <c r="R193" s="1">
        <f>'load data'!N193/1000000*'calc monthly loads'!$B$6</f>
        <v>168.56343</v>
      </c>
      <c r="S193" s="1">
        <f>'load data'!O193/1000000*'calc monthly loads'!$B$6</f>
        <v>145.659222</v>
      </c>
      <c r="T193" s="1">
        <f>'load data'!P193/1000000*'calc monthly loads'!$B$6</f>
        <v>134.773065</v>
      </c>
      <c r="U193" t="s">
        <v>12</v>
      </c>
      <c r="V193" s="3">
        <f>SUM(I193:S193)</f>
        <v>2455.98804</v>
      </c>
      <c r="W193" t="s">
        <v>13</v>
      </c>
      <c r="X193" s="3">
        <f>T193</f>
        <v>134.773065</v>
      </c>
    </row>
    <row r="194" spans="6:24" ht="12.75">
      <c r="F194">
        <f>'load data'!A194</f>
        <v>40600</v>
      </c>
      <c r="G194">
        <f>'load data'!B194</f>
        <v>1</v>
      </c>
      <c r="H194">
        <v>42</v>
      </c>
      <c r="I194" s="1">
        <f>'load data'!E194/1000000*'calc monthly loads'!$B$6</f>
        <v>124.05336299999999</v>
      </c>
      <c r="J194" s="1">
        <f>'load data'!F194/1000000*'calc monthly loads'!$B$6</f>
        <v>121.634217</v>
      </c>
      <c r="K194" s="1">
        <f>'load data'!G194/1000000*'calc monthly loads'!$B$6</f>
        <v>115.56415799999999</v>
      </c>
      <c r="L194" s="1">
        <f>'load data'!H194/1000000*'calc monthly loads'!$B$6</f>
        <v>118.449378</v>
      </c>
      <c r="M194" s="1">
        <f>'load data'!I194/1000000*'calc monthly loads'!$B$6</f>
        <v>129.357729</v>
      </c>
      <c r="N194" s="1">
        <f>'load data'!J194/1000000*'calc monthly loads'!$B$6</f>
        <v>151.729281</v>
      </c>
      <c r="O194" s="1">
        <f>'load data'!K194/1000000*'calc monthly loads'!$B$6</f>
        <v>185.453064</v>
      </c>
      <c r="P194" s="1">
        <f>'load data'!L194/1000000*'calc monthly loads'!$B$6</f>
        <v>213.339825</v>
      </c>
      <c r="Q194" s="1">
        <f>'load data'!M194/1000000*'calc monthly loads'!$B$6</f>
        <v>245.443446</v>
      </c>
      <c r="R194" s="1">
        <f>'load data'!N194/1000000*'calc monthly loads'!$B$6</f>
        <v>271.255068</v>
      </c>
      <c r="S194" s="1">
        <f>'load data'!O194/1000000*'calc monthly loads'!$B$6</f>
        <v>277.75791</v>
      </c>
      <c r="T194" s="1">
        <f>'load data'!P194/1000000*'calc monthly loads'!$B$6</f>
        <v>276.748083</v>
      </c>
      <c r="U194" t="s">
        <v>12</v>
      </c>
      <c r="V194" s="3">
        <f>SUM(P194:T194)</f>
        <v>1284.544332</v>
      </c>
      <c r="W194" t="s">
        <v>13</v>
      </c>
      <c r="X194" s="3">
        <f>SUM(I194:O194)</f>
        <v>946.2411900000001</v>
      </c>
    </row>
    <row r="195" spans="6:24" ht="12.75">
      <c r="F195">
        <f>'load data'!A195</f>
        <v>40600</v>
      </c>
      <c r="G195">
        <f>'load data'!B195</f>
        <v>2</v>
      </c>
      <c r="I195" s="1">
        <f>'load data'!E195/1000000*'calc monthly loads'!$B$6</f>
        <v>264.696741</v>
      </c>
      <c r="J195" s="1">
        <f>'load data'!F195/1000000*'calc monthly loads'!$B$6</f>
        <v>266.228127</v>
      </c>
      <c r="K195" s="1">
        <f>'load data'!G195/1000000*'calc monthly loads'!$B$6</f>
        <v>263.908854</v>
      </c>
      <c r="L195" s="1">
        <f>'load data'!H195/1000000*'calc monthly loads'!$B$6</f>
        <v>252.146034</v>
      </c>
      <c r="M195" s="1">
        <f>'load data'!I195/1000000*'calc monthly loads'!$B$6</f>
        <v>242.58042</v>
      </c>
      <c r="N195" s="1">
        <f>'load data'!J195/1000000*'calc monthly loads'!$B$6</f>
        <v>227.910186</v>
      </c>
      <c r="O195" s="1">
        <f>'load data'!K195/1000000*'calc monthly loads'!$B$6</f>
        <v>210.543381</v>
      </c>
      <c r="P195" s="1">
        <f>'load data'!L195/1000000*'calc monthly loads'!$B$6</f>
        <v>207.280863</v>
      </c>
      <c r="Q195" s="1">
        <f>'load data'!M195/1000000*'calc monthly loads'!$B$6</f>
        <v>190.668654</v>
      </c>
      <c r="R195" s="1">
        <f>'load data'!N195/1000000*'calc monthly loads'!$B$6</f>
        <v>167.287275</v>
      </c>
      <c r="S195" s="1">
        <f>'load data'!O195/1000000*'calc monthly loads'!$B$6</f>
        <v>145.293021</v>
      </c>
      <c r="T195" s="1">
        <f>'load data'!P195/1000000*'calc monthly loads'!$B$6</f>
        <v>127.693179</v>
      </c>
      <c r="U195" t="s">
        <v>12</v>
      </c>
      <c r="V195" s="3">
        <f>SUM(I195:S195)</f>
        <v>2438.543556</v>
      </c>
      <c r="W195" t="s">
        <v>13</v>
      </c>
      <c r="X195" s="3">
        <f>T195</f>
        <v>127.693179</v>
      </c>
    </row>
    <row r="196" spans="6:24" ht="12.75">
      <c r="F196">
        <f>'load data'!A196</f>
        <v>40700</v>
      </c>
      <c r="G196">
        <f>'load data'!B196</f>
        <v>1</v>
      </c>
      <c r="H196">
        <v>52</v>
      </c>
      <c r="I196" s="1">
        <f>'load data'!E196/1000000*'calc monthly loads'!$B$6</f>
        <v>121.612023</v>
      </c>
      <c r="J196" s="1">
        <f>'load data'!F196/1000000*'calc monthly loads'!$B$6</f>
        <v>119.47030199999999</v>
      </c>
      <c r="K196" s="1">
        <f>'load data'!G196/1000000*'calc monthly loads'!$B$6</f>
        <v>113.92180200000001</v>
      </c>
      <c r="L196" s="1">
        <f>'load data'!H196/1000000*'calc monthly loads'!$B$6</f>
        <v>112.30164</v>
      </c>
      <c r="M196" s="1">
        <f>'load data'!I196/1000000*'calc monthly loads'!$B$6</f>
        <v>123.598386</v>
      </c>
      <c r="N196" s="1">
        <f>'load data'!J196/1000000*'calc monthly loads'!$B$6</f>
        <v>150.719454</v>
      </c>
      <c r="O196" s="1">
        <f>'load data'!K196/1000000*'calc monthly loads'!$B$6</f>
        <v>181.757763</v>
      </c>
      <c r="P196" s="1">
        <f>'load data'!L196/1000000*'calc monthly loads'!$B$6</f>
        <v>214.59378600000002</v>
      </c>
      <c r="Q196" s="1">
        <f>'load data'!M196/1000000*'calc monthly loads'!$B$6</f>
        <v>248.217696</v>
      </c>
      <c r="R196" s="1">
        <f>'load data'!N196/1000000*'calc monthly loads'!$B$6</f>
        <v>269.279802</v>
      </c>
      <c r="S196" s="1">
        <f>'load data'!O196/1000000*'calc monthly loads'!$B$6</f>
        <v>280.676421</v>
      </c>
      <c r="T196" s="1">
        <f>'load data'!P196/1000000*'calc monthly loads'!$B$6</f>
        <v>275.005854</v>
      </c>
      <c r="U196" t="s">
        <v>12</v>
      </c>
      <c r="V196" s="3">
        <f>SUM(P196:T196)</f>
        <v>1287.7735590000002</v>
      </c>
      <c r="W196" t="s">
        <v>13</v>
      </c>
      <c r="X196" s="3">
        <f>SUM(I196:O196)</f>
        <v>923.3813700000001</v>
      </c>
    </row>
    <row r="197" spans="6:24" ht="12.75">
      <c r="F197">
        <f>'load data'!A197</f>
        <v>40700</v>
      </c>
      <c r="G197">
        <f>'load data'!B197</f>
        <v>2</v>
      </c>
      <c r="I197" s="1">
        <f>'load data'!E197/1000000*'calc monthly loads'!$B$6</f>
        <v>267.626349</v>
      </c>
      <c r="J197" s="1">
        <f>'load data'!F197/1000000*'calc monthly loads'!$B$6</f>
        <v>269.923428</v>
      </c>
      <c r="K197" s="1">
        <f>'load data'!G197/1000000*'calc monthly loads'!$B$6</f>
        <v>267.903774</v>
      </c>
      <c r="L197" s="1">
        <f>'load data'!H197/1000000*'calc monthly loads'!$B$6</f>
        <v>251.735445</v>
      </c>
      <c r="M197" s="1">
        <f>'load data'!I197/1000000*'calc monthly loads'!$B$6</f>
        <v>233.358813</v>
      </c>
      <c r="N197" s="1">
        <f>'load data'!J197/1000000*'calc monthly loads'!$B$6</f>
        <v>211.908312</v>
      </c>
      <c r="O197" s="1">
        <f>'load data'!K197/1000000*'calc monthly loads'!$B$6</f>
        <v>204.48441899999997</v>
      </c>
      <c r="P197" s="1">
        <f>'load data'!L197/1000000*'calc monthly loads'!$B$6</f>
        <v>204.650874</v>
      </c>
      <c r="Q197" s="1">
        <f>'load data'!M197/1000000*'calc monthly loads'!$B$6</f>
        <v>192.832569</v>
      </c>
      <c r="R197" s="1">
        <f>'load data'!N197/1000000*'calc monthly loads'!$B$6</f>
        <v>169.09608599999999</v>
      </c>
      <c r="S197" s="1">
        <f>'load data'!O197/1000000*'calc monthly loads'!$B$6</f>
        <v>141.48675</v>
      </c>
      <c r="T197" s="1">
        <f>'load data'!P197/1000000*'calc monthly loads'!$B$6</f>
        <v>118.89325799999999</v>
      </c>
      <c r="U197" t="s">
        <v>12</v>
      </c>
      <c r="V197" s="3">
        <f>SUM(I197:S197)</f>
        <v>2415.0068189999997</v>
      </c>
      <c r="W197" t="s">
        <v>13</v>
      </c>
      <c r="X197" s="3">
        <f>T197</f>
        <v>118.89325799999999</v>
      </c>
    </row>
    <row r="198" spans="6:24" ht="12.75">
      <c r="F198">
        <f>'load data'!A198</f>
        <v>40800</v>
      </c>
      <c r="G198">
        <f>'load data'!B198</f>
        <v>1</v>
      </c>
      <c r="H198">
        <v>62</v>
      </c>
      <c r="I198" s="1">
        <f>'load data'!E198/1000000*'calc monthly loads'!$B$6</f>
        <v>110.359665</v>
      </c>
      <c r="J198" s="1">
        <f>'load data'!F198/1000000*'calc monthly loads'!$B$6</f>
        <v>109.360935</v>
      </c>
      <c r="K198" s="1">
        <f>'load data'!G198/1000000*'calc monthly loads'!$B$6</f>
        <v>108.97254000000001</v>
      </c>
      <c r="L198" s="1">
        <f>'load data'!H198/1000000*'calc monthly loads'!$B$6</f>
        <v>107.03056500000001</v>
      </c>
      <c r="M198" s="1">
        <f>'load data'!I198/1000000*'calc monthly loads'!$B$6</f>
        <v>112.701132</v>
      </c>
      <c r="N198" s="1">
        <f>'load data'!J198/1000000*'calc monthly loads'!$B$6</f>
        <v>126.139599</v>
      </c>
      <c r="O198" s="1">
        <f>'load data'!K198/1000000*'calc monthly loads'!$B$6</f>
        <v>143.939187</v>
      </c>
      <c r="P198" s="1">
        <f>'load data'!L198/1000000*'calc monthly loads'!$B$6</f>
        <v>156.700737</v>
      </c>
      <c r="Q198" s="1">
        <f>'load data'!M198/1000000*'calc monthly loads'!$B$6</f>
        <v>174.622392</v>
      </c>
      <c r="R198" s="1">
        <f>'load data'!N198/1000000*'calc monthly loads'!$B$6</f>
        <v>195.806565</v>
      </c>
      <c r="S198" s="1">
        <f>'load data'!O198/1000000*'calc monthly loads'!$B$6</f>
        <v>204.040539</v>
      </c>
      <c r="T198" s="1">
        <f>'load data'!P198/1000000*'calc monthly loads'!$B$6</f>
        <v>208.20191400000002</v>
      </c>
      <c r="U198" t="s">
        <v>12</v>
      </c>
      <c r="V198" s="3">
        <v>0</v>
      </c>
      <c r="W198" t="s">
        <v>13</v>
      </c>
      <c r="X198" s="3">
        <f>SUM(I198:T198)</f>
        <v>1757.87577</v>
      </c>
    </row>
    <row r="199" spans="6:24" ht="12.75">
      <c r="F199">
        <f>'load data'!A199</f>
        <v>40800</v>
      </c>
      <c r="G199">
        <f>'load data'!B199</f>
        <v>2</v>
      </c>
      <c r="I199" s="1">
        <f>'load data'!E199/1000000*'calc monthly loads'!$B$6</f>
        <v>202.642317</v>
      </c>
      <c r="J199" s="1">
        <f>'load data'!F199/1000000*'calc monthly loads'!$B$6</f>
        <v>212.25231900000003</v>
      </c>
      <c r="K199" s="1">
        <f>'load data'!G199/1000000*'calc monthly loads'!$B$6</f>
        <v>212.79607199999998</v>
      </c>
      <c r="L199" s="1">
        <f>'load data'!H199/1000000*'calc monthly loads'!$B$6</f>
        <v>212.296707</v>
      </c>
      <c r="M199" s="1">
        <f>'load data'!I199/1000000*'calc monthly loads'!$B$6</f>
        <v>196.794198</v>
      </c>
      <c r="N199" s="1">
        <f>'load data'!J199/1000000*'calc monthly loads'!$B$6</f>
        <v>188.14963500000002</v>
      </c>
      <c r="O199" s="1">
        <f>'load data'!K199/1000000*'calc monthly loads'!$B$6</f>
        <v>175.67660700000002</v>
      </c>
      <c r="P199" s="1">
        <f>'load data'!L199/1000000*'calc monthly loads'!$B$6</f>
        <v>176.930568</v>
      </c>
      <c r="Q199" s="1">
        <f>'load data'!M199/1000000*'calc monthly loads'!$B$6</f>
        <v>164.712771</v>
      </c>
      <c r="R199" s="1">
        <f>'load data'!N199/1000000*'calc monthly loads'!$B$6</f>
        <v>144.027963</v>
      </c>
      <c r="S199" s="1">
        <f>'load data'!O199/1000000*'calc monthly loads'!$B$6</f>
        <v>129.74612399999998</v>
      </c>
      <c r="T199" s="1">
        <f>'load data'!P199/1000000*'calc monthly loads'!$B$6</f>
        <v>113.84412300000001</v>
      </c>
      <c r="U199" t="s">
        <v>12</v>
      </c>
      <c r="V199" s="3">
        <v>0</v>
      </c>
      <c r="W199" t="s">
        <v>13</v>
      </c>
      <c r="X199" s="3">
        <f>SUM(I199:T199)</f>
        <v>2129.869404</v>
      </c>
    </row>
    <row r="200" spans="6:24" ht="12.75">
      <c r="F200">
        <f>'load data'!A200</f>
        <v>40900</v>
      </c>
      <c r="G200">
        <f>'load data'!B200</f>
        <v>1</v>
      </c>
      <c r="H200">
        <v>72</v>
      </c>
      <c r="I200" s="1">
        <f>'load data'!E200/1000000*'calc monthly loads'!$B$6</f>
        <v>107.86283999999999</v>
      </c>
      <c r="J200" s="1">
        <f>'load data'!F200/1000000*'calc monthly loads'!$B$6</f>
        <v>106.653267</v>
      </c>
      <c r="K200" s="1">
        <f>'load data'!G200/1000000*'calc monthly loads'!$B$6</f>
        <v>108.72840599999999</v>
      </c>
      <c r="L200" s="1">
        <f>'load data'!H200/1000000*'calc monthly loads'!$B$6</f>
        <v>108.517563</v>
      </c>
      <c r="M200" s="1">
        <f>'load data'!I200/1000000*'calc monthly loads'!$B$6</f>
        <v>112.223961</v>
      </c>
      <c r="N200" s="1">
        <f>'load data'!J200/1000000*'calc monthly loads'!$B$6</f>
        <v>113.544504</v>
      </c>
      <c r="O200" s="1">
        <f>'load data'!K200/1000000*'calc monthly loads'!$B$6</f>
        <v>125.884368</v>
      </c>
      <c r="P200" s="1">
        <f>'load data'!L200/1000000*'calc monthly loads'!$B$6</f>
        <v>125.21854800000001</v>
      </c>
      <c r="Q200" s="1">
        <f>'load data'!M200/1000000*'calc monthly loads'!$B$6</f>
        <v>129.668445</v>
      </c>
      <c r="R200" s="1">
        <f>'load data'!N200/1000000*'calc monthly loads'!$B$6</f>
        <v>143.273367</v>
      </c>
      <c r="S200" s="1">
        <f>'load data'!O200/1000000*'calc monthly loads'!$B$6</f>
        <v>159.585957</v>
      </c>
      <c r="T200" s="1">
        <f>'load data'!P200/1000000*'calc monthly loads'!$B$6</f>
        <v>165.97782899999999</v>
      </c>
      <c r="U200" t="s">
        <v>12</v>
      </c>
      <c r="V200" s="3">
        <v>0</v>
      </c>
      <c r="W200" t="s">
        <v>13</v>
      </c>
      <c r="X200" s="3">
        <f>SUM(I200:T200)</f>
        <v>1507.1390549999999</v>
      </c>
    </row>
    <row r="201" spans="6:24" ht="12.75">
      <c r="F201">
        <f>'load data'!A201</f>
        <v>40900</v>
      </c>
      <c r="G201">
        <f>'load data'!B201</f>
        <v>2</v>
      </c>
      <c r="I201" s="1">
        <f>'load data'!E201/1000000*'calc monthly loads'!$B$6</f>
        <v>167.67567</v>
      </c>
      <c r="J201" s="1">
        <f>'load data'!F201/1000000*'calc monthly loads'!$B$6</f>
        <v>168.064065</v>
      </c>
      <c r="K201" s="1">
        <f>'load data'!G201/1000000*'calc monthly loads'!$B$6</f>
        <v>163.90269</v>
      </c>
      <c r="L201" s="1">
        <f>'load data'!H201/1000000*'calc monthly loads'!$B$6</f>
        <v>162.104976</v>
      </c>
      <c r="M201" s="1">
        <f>'load data'!I201/1000000*'calc monthly loads'!$B$6</f>
        <v>156.700737</v>
      </c>
      <c r="N201" s="1">
        <f>'load data'!J201/1000000*'calc monthly loads'!$B$6</f>
        <v>158.48735399999998</v>
      </c>
      <c r="O201" s="1">
        <f>'load data'!K201/1000000*'calc monthly loads'!$B$6</f>
        <v>148.189338</v>
      </c>
      <c r="P201" s="1">
        <f>'load data'!L201/1000000*'calc monthly loads'!$B$6</f>
        <v>147.323772</v>
      </c>
      <c r="Q201" s="1">
        <f>'load data'!M201/1000000*'calc monthly loads'!$B$6</f>
        <v>141.275907</v>
      </c>
      <c r="R201" s="1">
        <f>'load data'!N201/1000000*'calc monthly loads'!$B$6</f>
        <v>133.297164</v>
      </c>
      <c r="S201" s="1">
        <f>'load data'!O201/1000000*'calc monthly loads'!$B$6</f>
        <v>121.70079899999999</v>
      </c>
      <c r="T201" s="1">
        <f>'load data'!P201/1000000*'calc monthly loads'!$B$6</f>
        <v>115.541964</v>
      </c>
      <c r="U201" t="s">
        <v>12</v>
      </c>
      <c r="V201" s="3">
        <v>0</v>
      </c>
      <c r="W201" t="s">
        <v>13</v>
      </c>
      <c r="X201" s="3">
        <f>SUM(I201:T201)</f>
        <v>1784.264436</v>
      </c>
    </row>
    <row r="202" spans="6:24" ht="12.75">
      <c r="F202">
        <f>'load data'!A202</f>
        <v>41000</v>
      </c>
      <c r="G202">
        <f>'load data'!B202</f>
        <v>1</v>
      </c>
      <c r="H202">
        <v>12</v>
      </c>
      <c r="I202" s="1">
        <f>'load data'!E202/1000000*'calc monthly loads'!$B$6</f>
        <v>112.290543</v>
      </c>
      <c r="J202" s="1">
        <f>'load data'!F202/1000000*'calc monthly loads'!$B$6</f>
        <v>109.904688</v>
      </c>
      <c r="K202" s="1">
        <f>'load data'!G202/1000000*'calc monthly loads'!$B$6</f>
        <v>110.370762</v>
      </c>
      <c r="L202" s="1">
        <f>'load data'!H202/1000000*'calc monthly loads'!$B$6</f>
        <v>113.50011599999999</v>
      </c>
      <c r="M202" s="1">
        <f>'load data'!I202/1000000*'calc monthly loads'!$B$6</f>
        <v>125.540361</v>
      </c>
      <c r="N202" s="1">
        <f>'load data'!J202/1000000*'calc monthly loads'!$B$6</f>
        <v>146.424915</v>
      </c>
      <c r="O202" s="1">
        <f>'load data'!K202/1000000*'calc monthly loads'!$B$6</f>
        <v>180.07101899999998</v>
      </c>
      <c r="P202" s="1">
        <f>'load data'!L202/1000000*'calc monthly loads'!$B$6</f>
        <v>218.966004</v>
      </c>
      <c r="Q202" s="1">
        <f>'load data'!M202/1000000*'calc monthly loads'!$B$6</f>
        <v>246.664116</v>
      </c>
      <c r="R202" s="1">
        <f>'load data'!N202/1000000*'calc monthly loads'!$B$6</f>
        <v>267.29343900000003</v>
      </c>
      <c r="S202" s="1">
        <f>'load data'!O202/1000000*'calc monthly loads'!$B$6</f>
        <v>277.591455</v>
      </c>
      <c r="T202" s="1">
        <f>'load data'!P202/1000000*'calc monthly loads'!$B$6</f>
        <v>278.290566</v>
      </c>
      <c r="U202" t="s">
        <v>12</v>
      </c>
      <c r="V202" s="3">
        <f>SUM(P202:T202)</f>
        <v>1288.8055800000002</v>
      </c>
      <c r="W202" t="s">
        <v>13</v>
      </c>
      <c r="X202" s="3">
        <f>SUM(I202:O202)</f>
        <v>898.102404</v>
      </c>
    </row>
    <row r="203" spans="6:24" ht="12.75">
      <c r="F203">
        <f>'load data'!A203</f>
        <v>41000</v>
      </c>
      <c r="G203">
        <f>'load data'!B203</f>
        <v>2</v>
      </c>
      <c r="I203" s="1">
        <f>'load data'!E203/1000000*'calc monthly loads'!$B$6</f>
        <v>263.03219099999995</v>
      </c>
      <c r="J203" s="1">
        <f>'load data'!F203/1000000*'calc monthly loads'!$B$6</f>
        <v>265.362561</v>
      </c>
      <c r="K203" s="1">
        <f>'load data'!G203/1000000*'calc monthly loads'!$B$6</f>
        <v>263.198646</v>
      </c>
      <c r="L203" s="1">
        <f>'load data'!H203/1000000*'calc monthly loads'!$B$6</f>
        <v>245.02176</v>
      </c>
      <c r="M203" s="1">
        <f>'load data'!I203/1000000*'calc monthly loads'!$B$6</f>
        <v>231.89400899999998</v>
      </c>
      <c r="N203" s="1">
        <f>'load data'!J203/1000000*'calc monthly loads'!$B$6</f>
        <v>209.666718</v>
      </c>
      <c r="O203" s="1">
        <f>'load data'!K203/1000000*'calc monthly loads'!$B$6</f>
        <v>196.09508699999998</v>
      </c>
      <c r="P203" s="1">
        <f>'load data'!L203/1000000*'calc monthly loads'!$B$6</f>
        <v>189.7587</v>
      </c>
      <c r="Q203" s="1">
        <f>'load data'!M203/1000000*'calc monthly loads'!$B$6</f>
        <v>184.87602</v>
      </c>
      <c r="R203" s="1">
        <f>'load data'!N203/1000000*'calc monthly loads'!$B$6</f>
        <v>164.690577</v>
      </c>
      <c r="S203" s="1">
        <f>'load data'!O203/1000000*'calc monthly loads'!$B$6</f>
        <v>141.409071</v>
      </c>
      <c r="T203" s="1">
        <f>'load data'!P203/1000000*'calc monthly loads'!$B$6</f>
        <v>130.633884</v>
      </c>
      <c r="U203" t="s">
        <v>12</v>
      </c>
      <c r="V203" s="3">
        <f>SUM(I203:S203)</f>
        <v>2355.00534</v>
      </c>
      <c r="W203" t="s">
        <v>13</v>
      </c>
      <c r="X203" s="3">
        <f>T203</f>
        <v>130.633884</v>
      </c>
    </row>
    <row r="204" spans="6:24" ht="12.75">
      <c r="F204">
        <f>'load data'!A204</f>
        <v>41100</v>
      </c>
      <c r="G204">
        <f>'load data'!B204</f>
        <v>1</v>
      </c>
      <c r="H204">
        <v>22</v>
      </c>
      <c r="I204" s="1">
        <f>'load data'!E204/1000000*'calc monthly loads'!$B$6</f>
        <v>122.39991</v>
      </c>
      <c r="J204" s="1">
        <f>'load data'!F204/1000000*'calc monthly loads'!$B$6</f>
        <v>119.96966699999999</v>
      </c>
      <c r="K204" s="1">
        <f>'load data'!G204/1000000*'calc monthly loads'!$B$6</f>
        <v>114.254712</v>
      </c>
      <c r="L204" s="1">
        <f>'load data'!H204/1000000*'calc monthly loads'!$B$6</f>
        <v>111.30291000000001</v>
      </c>
      <c r="M204" s="1">
        <f>'load data'!I204/1000000*'calc monthly loads'!$B$6</f>
        <v>119.126295</v>
      </c>
      <c r="N204" s="1">
        <f>'load data'!J204/1000000*'calc monthly loads'!$B$6</f>
        <v>148.943934</v>
      </c>
      <c r="O204" s="1">
        <f>'load data'!K204/1000000*'calc monthly loads'!$B$6</f>
        <v>178.32879</v>
      </c>
      <c r="P204" s="1">
        <f>'load data'!L204/1000000*'calc monthly loads'!$B$6</f>
        <v>216.680022</v>
      </c>
      <c r="Q204" s="1">
        <f>'load data'!M204/1000000*'calc monthly loads'!$B$6</f>
        <v>248.839128</v>
      </c>
      <c r="R204" s="1">
        <f>'load data'!N204/1000000*'calc monthly loads'!$B$6</f>
        <v>256.884453</v>
      </c>
      <c r="S204" s="1">
        <f>'load data'!O204/1000000*'calc monthly loads'!$B$6</f>
        <v>270.378405</v>
      </c>
      <c r="T204" s="1">
        <f>'load data'!P204/1000000*'calc monthly loads'!$B$6</f>
        <v>270.689121</v>
      </c>
      <c r="U204" t="s">
        <v>12</v>
      </c>
      <c r="V204" s="3">
        <f>SUM(P204:T204)</f>
        <v>1263.471129</v>
      </c>
      <c r="W204" t="s">
        <v>13</v>
      </c>
      <c r="X204" s="3">
        <f>SUM(I204:O204)</f>
        <v>914.326218</v>
      </c>
    </row>
    <row r="205" spans="6:24" ht="12.75">
      <c r="F205">
        <f>'load data'!A205</f>
        <v>41100</v>
      </c>
      <c r="G205">
        <f>'load data'!B205</f>
        <v>2</v>
      </c>
      <c r="I205" s="1">
        <f>'load data'!E205/1000000*'calc monthly loads'!$B$6</f>
        <v>257.71672800000005</v>
      </c>
      <c r="J205" s="1">
        <f>'load data'!F205/1000000*'calc monthly loads'!$B$6</f>
        <v>261.955782</v>
      </c>
      <c r="K205" s="1">
        <f>'load data'!G205/1000000*'calc monthly loads'!$B$6</f>
        <v>253.699614</v>
      </c>
      <c r="L205" s="1">
        <f>'load data'!H205/1000000*'calc monthly loads'!$B$6</f>
        <v>242.31409200000002</v>
      </c>
      <c r="M205" s="1">
        <f>'load data'!I205/1000000*'calc monthly loads'!$B$6</f>
        <v>226.323315</v>
      </c>
      <c r="N205" s="1">
        <f>'load data'!J205/1000000*'calc monthly loads'!$B$6</f>
        <v>208.601406</v>
      </c>
      <c r="O205" s="1">
        <f>'load data'!K205/1000000*'calc monthly loads'!$B$6</f>
        <v>201.088737</v>
      </c>
      <c r="P205" s="1">
        <f>'load data'!L205/1000000*'calc monthly loads'!$B$6</f>
        <v>195.10745400000002</v>
      </c>
      <c r="Q205" s="1">
        <f>'load data'!M205/1000000*'calc monthly loads'!$B$6</f>
        <v>185.497452</v>
      </c>
      <c r="R205" s="1">
        <f>'load data'!N205/1000000*'calc monthly loads'!$B$6</f>
        <v>164.601801</v>
      </c>
      <c r="S205" s="1">
        <f>'load data'!O205/1000000*'calc monthly loads'!$B$6</f>
        <v>137.025756</v>
      </c>
      <c r="T205" s="1">
        <f>'load data'!P205/1000000*'calc monthly loads'!$B$6</f>
        <v>125.695719</v>
      </c>
      <c r="U205" t="s">
        <v>12</v>
      </c>
      <c r="V205" s="3">
        <f>SUM(I205:S205)</f>
        <v>2333.9321370000002</v>
      </c>
      <c r="W205" t="s">
        <v>13</v>
      </c>
      <c r="X205" s="3">
        <f>T205</f>
        <v>125.695719</v>
      </c>
    </row>
    <row r="206" spans="6:24" ht="12.75">
      <c r="F206">
        <f>'load data'!A206</f>
        <v>41200</v>
      </c>
      <c r="G206">
        <f>'load data'!B206</f>
        <v>1</v>
      </c>
      <c r="H206">
        <v>32</v>
      </c>
      <c r="I206" s="1">
        <f>'load data'!E206/1000000*'calc monthly loads'!$B$6</f>
        <v>122.322231</v>
      </c>
      <c r="J206" s="1">
        <f>'load data'!F206/1000000*'calc monthly loads'!$B$6</f>
        <v>118.89325799999999</v>
      </c>
      <c r="K206" s="1">
        <f>'load data'!G206/1000000*'calc monthly loads'!$B$6</f>
        <v>112.56796800000001</v>
      </c>
      <c r="L206" s="1">
        <f>'load data'!H206/1000000*'calc monthly loads'!$B$6</f>
        <v>109.127898</v>
      </c>
      <c r="M206" s="1">
        <f>'load data'!I206/1000000*'calc monthly loads'!$B$6</f>
        <v>118.238535</v>
      </c>
      <c r="N206" s="1">
        <f>'load data'!J206/1000000*'calc monthly loads'!$B$6</f>
        <v>148.6998</v>
      </c>
      <c r="O206" s="1">
        <f>'load data'!K206/1000000*'calc monthly loads'!$B$6</f>
        <v>182.135061</v>
      </c>
      <c r="P206" s="1">
        <f>'load data'!L206/1000000*'calc monthly loads'!$B$6</f>
        <v>218.821743</v>
      </c>
      <c r="Q206" s="1">
        <f>'load data'!M206/1000000*'calc monthly loads'!$B$6</f>
        <v>250.936461</v>
      </c>
      <c r="R206" s="1">
        <f>'load data'!N206/1000000*'calc monthly loads'!$B$6</f>
        <v>264.152988</v>
      </c>
      <c r="S206" s="1">
        <f>'load data'!O206/1000000*'calc monthly loads'!$B$6</f>
        <v>270.81118799999996</v>
      </c>
      <c r="T206" s="1">
        <f>'load data'!P206/1000000*'calc monthly loads'!$B$6</f>
        <v>274.66184699999997</v>
      </c>
      <c r="U206" t="s">
        <v>12</v>
      </c>
      <c r="V206" s="3">
        <f>SUM(P206:T206)</f>
        <v>1279.384227</v>
      </c>
      <c r="W206" t="s">
        <v>13</v>
      </c>
      <c r="X206" s="3">
        <f>SUM(I206:O206)</f>
        <v>911.984751</v>
      </c>
    </row>
    <row r="207" spans="6:24" ht="12.75">
      <c r="F207">
        <f>'load data'!A207</f>
        <v>41200</v>
      </c>
      <c r="G207">
        <f>'load data'!B207</f>
        <v>2</v>
      </c>
      <c r="I207" s="1">
        <f>'load data'!E207/1000000*'calc monthly loads'!$B$6</f>
        <v>260.613045</v>
      </c>
      <c r="J207" s="1">
        <f>'load data'!F207/1000000*'calc monthly loads'!$B$6</f>
        <v>264.874293</v>
      </c>
      <c r="K207" s="1">
        <f>'load data'!G207/1000000*'calc monthly loads'!$B$6</f>
        <v>261.522999</v>
      </c>
      <c r="L207" s="1">
        <f>'load data'!H207/1000000*'calc monthly loads'!$B$6</f>
        <v>245.57661000000002</v>
      </c>
      <c r="M207" s="1">
        <f>'load data'!I207/1000000*'calc monthly loads'!$B$6</f>
        <v>230.296041</v>
      </c>
      <c r="N207" s="1">
        <f>'load data'!J207/1000000*'calc monthly loads'!$B$6</f>
        <v>210.565575</v>
      </c>
      <c r="O207" s="1">
        <f>'load data'!K207/1000000*'calc monthly loads'!$B$6</f>
        <v>200.733633</v>
      </c>
      <c r="P207" s="1">
        <f>'load data'!L207/1000000*'calc monthly loads'!$B$6</f>
        <v>197.28246599999997</v>
      </c>
      <c r="Q207" s="1">
        <f>'load data'!M207/1000000*'calc monthly loads'!$B$6</f>
        <v>187.08432299999998</v>
      </c>
      <c r="R207" s="1">
        <f>'load data'!N207/1000000*'calc monthly loads'!$B$6</f>
        <v>162.837378</v>
      </c>
      <c r="S207" s="1">
        <f>'load data'!O207/1000000*'calc monthly loads'!$B$6</f>
        <v>137.436345</v>
      </c>
      <c r="T207" s="1">
        <f>'load data'!P207/1000000*'calc monthly loads'!$B$6</f>
        <v>127.08284400000001</v>
      </c>
      <c r="U207" t="s">
        <v>12</v>
      </c>
      <c r="V207" s="3">
        <f>SUM(I207:S207)</f>
        <v>2358.822708</v>
      </c>
      <c r="W207" t="s">
        <v>13</v>
      </c>
      <c r="X207" s="3">
        <f>T207</f>
        <v>127.08284400000001</v>
      </c>
    </row>
    <row r="208" spans="6:24" ht="12.75">
      <c r="F208">
        <f>'load data'!A208</f>
        <v>41300</v>
      </c>
      <c r="G208">
        <f>'load data'!B208</f>
        <v>1</v>
      </c>
      <c r="H208">
        <v>42</v>
      </c>
      <c r="I208" s="1">
        <f>'load data'!E208/1000000*'calc monthly loads'!$B$6</f>
        <v>122.28894</v>
      </c>
      <c r="J208" s="1">
        <f>'load data'!F208/1000000*'calc monthly loads'!$B$6</f>
        <v>120.23599499999999</v>
      </c>
      <c r="K208" s="1">
        <f>'load data'!G208/1000000*'calc monthly loads'!$B$6</f>
        <v>114.78736800000001</v>
      </c>
      <c r="L208" s="1">
        <f>'load data'!H208/1000000*'calc monthly loads'!$B$6</f>
        <v>111.680208</v>
      </c>
      <c r="M208" s="1">
        <f>'load data'!I208/1000000*'calc monthly loads'!$B$6</f>
        <v>123.909102</v>
      </c>
      <c r="N208" s="1">
        <f>'load data'!J208/1000000*'calc monthly loads'!$B$6</f>
        <v>148.444569</v>
      </c>
      <c r="O208" s="1">
        <f>'load data'!K208/1000000*'calc monthly loads'!$B$6</f>
        <v>187.66136699999998</v>
      </c>
      <c r="P208" s="1">
        <f>'load data'!L208/1000000*'calc monthly loads'!$B$6</f>
        <v>212.39658</v>
      </c>
      <c r="Q208" s="1">
        <f>'load data'!M208/1000000*'calc monthly loads'!$B$6</f>
        <v>250.758909</v>
      </c>
      <c r="R208" s="1">
        <f>'load data'!N208/1000000*'calc monthly loads'!$B$6</f>
        <v>267.704028</v>
      </c>
      <c r="S208" s="1">
        <f>'load data'!O208/1000000*'calc monthly loads'!$B$6</f>
        <v>274.27345199999996</v>
      </c>
      <c r="T208" s="1">
        <f>'load data'!P208/1000000*'calc monthly loads'!$B$6</f>
        <v>283.69480500000003</v>
      </c>
      <c r="U208" t="s">
        <v>12</v>
      </c>
      <c r="V208" s="3">
        <f>SUM(P208:T208)</f>
        <v>1288.827774</v>
      </c>
      <c r="W208" t="s">
        <v>13</v>
      </c>
      <c r="X208" s="3">
        <f>SUM(I208:O208)</f>
        <v>929.0075489999999</v>
      </c>
    </row>
    <row r="209" spans="6:24" ht="12.75">
      <c r="F209">
        <f>'load data'!A209</f>
        <v>41300</v>
      </c>
      <c r="G209">
        <f>'load data'!B209</f>
        <v>2</v>
      </c>
      <c r="I209" s="1">
        <f>'load data'!E209/1000000*'calc monthly loads'!$B$6</f>
        <v>269.923428</v>
      </c>
      <c r="J209" s="1">
        <f>'load data'!F209/1000000*'calc monthly loads'!$B$6</f>
        <v>271.03312800000003</v>
      </c>
      <c r="K209" s="1">
        <f>'load data'!G209/1000000*'calc monthly loads'!$B$6</f>
        <v>268.014744</v>
      </c>
      <c r="L209" s="1">
        <f>'load data'!H209/1000000*'calc monthly loads'!$B$6</f>
        <v>251.391438</v>
      </c>
      <c r="M209" s="1">
        <f>'load data'!I209/1000000*'calc monthly loads'!$B$6</f>
        <v>236.754495</v>
      </c>
      <c r="N209" s="1">
        <f>'load data'!J209/1000000*'calc monthly loads'!$B$6</f>
        <v>211.553208</v>
      </c>
      <c r="O209" s="1">
        <f>'load data'!K209/1000000*'calc monthly loads'!$B$6</f>
        <v>204.08492700000002</v>
      </c>
      <c r="P209" s="1">
        <f>'load data'!L209/1000000*'calc monthly loads'!$B$6</f>
        <v>204.83952299999999</v>
      </c>
      <c r="Q209" s="1">
        <f>'load data'!M209/1000000*'calc monthly loads'!$B$6</f>
        <v>190.75743</v>
      </c>
      <c r="R209" s="1">
        <f>'load data'!N209/1000000*'calc monthly loads'!$B$6</f>
        <v>167.387148</v>
      </c>
      <c r="S209" s="1">
        <f>'load data'!O209/1000000*'calc monthly loads'!$B$6</f>
        <v>146.49149699999998</v>
      </c>
      <c r="T209" s="1">
        <f>'load data'!P209/1000000*'calc monthly loads'!$B$6</f>
        <v>130.700466</v>
      </c>
      <c r="U209" t="s">
        <v>12</v>
      </c>
      <c r="V209" s="3">
        <f>SUM(I209:S209)</f>
        <v>2422.230966</v>
      </c>
      <c r="W209" t="s">
        <v>13</v>
      </c>
      <c r="X209" s="3">
        <f>T209</f>
        <v>130.700466</v>
      </c>
    </row>
    <row r="210" spans="6:24" ht="12.75">
      <c r="F210">
        <f>'load data'!A210</f>
        <v>41400</v>
      </c>
      <c r="G210">
        <f>'load data'!B210</f>
        <v>1</v>
      </c>
      <c r="H210">
        <v>52</v>
      </c>
      <c r="I210" s="1">
        <f>'load data'!E210/1000000*'calc monthly loads'!$B$6</f>
        <v>124.885638</v>
      </c>
      <c r="J210" s="1">
        <f>'load data'!F210/1000000*'calc monthly loads'!$B$6</f>
        <v>120.435741</v>
      </c>
      <c r="K210" s="1">
        <f>'load data'!G210/1000000*'calc monthly loads'!$B$6</f>
        <v>110.74806</v>
      </c>
      <c r="L210" s="1">
        <f>'load data'!H210/1000000*'calc monthly loads'!$B$6</f>
        <v>108.07368299999999</v>
      </c>
      <c r="M210" s="1">
        <f>'load data'!I210/1000000*'calc monthly loads'!$B$6</f>
        <v>118.84887</v>
      </c>
      <c r="N210" s="1">
        <f>'load data'!J210/1000000*'calc monthly loads'!$B$6</f>
        <v>147.013056</v>
      </c>
      <c r="O210" s="1">
        <f>'load data'!K210/1000000*'calc monthly loads'!$B$6</f>
        <v>174.48922799999997</v>
      </c>
      <c r="P210" s="1">
        <f>'load data'!L210/1000000*'calc monthly loads'!$B$6</f>
        <v>210.354732</v>
      </c>
      <c r="Q210" s="1">
        <f>'load data'!M210/1000000*'calc monthly loads'!$B$6</f>
        <v>242.169831</v>
      </c>
      <c r="R210" s="1">
        <f>'load data'!N210/1000000*'calc monthly loads'!$B$6</f>
        <v>257.172975</v>
      </c>
      <c r="S210" s="1">
        <f>'load data'!O210/1000000*'calc monthly loads'!$B$6</f>
        <v>274.85049599999996</v>
      </c>
      <c r="T210" s="1">
        <f>'load data'!P210/1000000*'calc monthly loads'!$B$6</f>
        <v>269.912331</v>
      </c>
      <c r="U210" t="s">
        <v>12</v>
      </c>
      <c r="V210" s="3">
        <f>SUM(P210:T210)</f>
        <v>1254.460365</v>
      </c>
      <c r="W210" t="s">
        <v>13</v>
      </c>
      <c r="X210" s="3">
        <f>SUM(I210:O210)</f>
        <v>904.4942759999999</v>
      </c>
    </row>
    <row r="211" spans="6:24" ht="12.75">
      <c r="F211">
        <f>'load data'!A211</f>
        <v>41400</v>
      </c>
      <c r="G211">
        <f>'load data'!B211</f>
        <v>2</v>
      </c>
      <c r="I211" s="1">
        <f>'load data'!E211/1000000*'calc monthly loads'!$B$6</f>
        <v>252.046161</v>
      </c>
      <c r="J211" s="1">
        <f>'load data'!F211/1000000*'calc monthly loads'!$B$6</f>
        <v>274.584168</v>
      </c>
      <c r="K211" s="1">
        <f>'load data'!G211/1000000*'calc monthly loads'!$B$6</f>
        <v>262.932318</v>
      </c>
      <c r="L211" s="1">
        <f>'load data'!H211/1000000*'calc monthly loads'!$B$6</f>
        <v>245.77635600000002</v>
      </c>
      <c r="M211" s="1">
        <f>'load data'!I211/1000000*'calc monthly loads'!$B$6</f>
        <v>233.935857</v>
      </c>
      <c r="N211" s="1">
        <f>'load data'!J211/1000000*'calc monthly loads'!$B$6</f>
        <v>207.258669</v>
      </c>
      <c r="O211" s="1">
        <f>'load data'!K211/1000000*'calc monthly loads'!$B$6</f>
        <v>190.87949700000001</v>
      </c>
      <c r="P211" s="1">
        <f>'load data'!L211/1000000*'calc monthly loads'!$B$6</f>
        <v>189.25933500000002</v>
      </c>
      <c r="Q211" s="1">
        <f>'load data'!M211/1000000*'calc monthly loads'!$B$6</f>
        <v>174.87762299999997</v>
      </c>
      <c r="R211" s="1">
        <f>'load data'!N211/1000000*'calc monthly loads'!$B$6</f>
        <v>151.740378</v>
      </c>
      <c r="S211" s="1">
        <f>'load data'!O211/1000000*'calc monthly loads'!$B$6</f>
        <v>129.069207</v>
      </c>
      <c r="T211" s="1">
        <f>'load data'!P211/1000000*'calc monthly loads'!$B$6</f>
        <v>114.11045100000001</v>
      </c>
      <c r="U211" t="s">
        <v>12</v>
      </c>
      <c r="V211" s="3">
        <f>SUM(I211:S211)</f>
        <v>2312.359569</v>
      </c>
      <c r="W211" t="s">
        <v>13</v>
      </c>
      <c r="X211" s="3">
        <f>T211</f>
        <v>114.11045100000001</v>
      </c>
    </row>
    <row r="212" spans="6:24" ht="12.75">
      <c r="F212">
        <f>'load data'!A212</f>
        <v>41500</v>
      </c>
      <c r="G212">
        <f>'load data'!B212</f>
        <v>1</v>
      </c>
      <c r="H212">
        <v>62</v>
      </c>
      <c r="I212" s="1">
        <f>'load data'!E212/1000000*'calc monthly loads'!$B$6</f>
        <v>108.406593</v>
      </c>
      <c r="J212" s="1">
        <f>'load data'!F212/1000000*'calc monthly loads'!$B$6</f>
        <v>107.41896</v>
      </c>
      <c r="K212" s="1">
        <f>'load data'!G212/1000000*'calc monthly loads'!$B$6</f>
        <v>105.84318599999999</v>
      </c>
      <c r="L212" s="1">
        <f>'load data'!H212/1000000*'calc monthly loads'!$B$6</f>
        <v>105.022008</v>
      </c>
      <c r="M212" s="1">
        <f>'load data'!I212/1000000*'calc monthly loads'!$B$6</f>
        <v>109.460808</v>
      </c>
      <c r="N212" s="1">
        <f>'load data'!J212/1000000*'calc monthly loads'!$B$6</f>
        <v>133.25277599999998</v>
      </c>
      <c r="O212" s="1">
        <f>'load data'!K212/1000000*'calc monthly loads'!$B$6</f>
        <v>139.622454</v>
      </c>
      <c r="P212" s="1">
        <f>'load data'!L212/1000000*'calc monthly loads'!$B$6</f>
        <v>155.36909699999998</v>
      </c>
      <c r="Q212" s="1">
        <f>'load data'!M212/1000000*'calc monthly loads'!$B$6</f>
        <v>181.72447200000002</v>
      </c>
      <c r="R212" s="1">
        <f>'load data'!N212/1000000*'calc monthly loads'!$B$6</f>
        <v>193.50948599999998</v>
      </c>
      <c r="S212" s="1">
        <f>'load data'!O212/1000000*'calc monthly loads'!$B$6</f>
        <v>203.86298699999998</v>
      </c>
      <c r="T212" s="1">
        <f>'load data'!P212/1000000*'calc monthly loads'!$B$6</f>
        <v>199.16895599999998</v>
      </c>
      <c r="U212" t="s">
        <v>12</v>
      </c>
      <c r="V212" s="3">
        <v>0</v>
      </c>
      <c r="W212" t="s">
        <v>13</v>
      </c>
      <c r="X212" s="3">
        <f aca="true" t="shared" si="3" ref="X212:X217">SUM(I212:T212)</f>
        <v>1742.661783</v>
      </c>
    </row>
    <row r="213" spans="6:24" ht="12.75">
      <c r="F213">
        <f>'load data'!A213</f>
        <v>41500</v>
      </c>
      <c r="G213">
        <f>'load data'!B213</f>
        <v>2</v>
      </c>
      <c r="I213" s="1">
        <f>'load data'!E213/1000000*'calc monthly loads'!$B$6</f>
        <v>191.31228</v>
      </c>
      <c r="J213" s="1">
        <f>'load data'!F213/1000000*'calc monthly loads'!$B$6</f>
        <v>194.441634</v>
      </c>
      <c r="K213" s="1">
        <f>'load data'!G213/1000000*'calc monthly loads'!$B$6</f>
        <v>202.997421</v>
      </c>
      <c r="L213" s="1">
        <f>'load data'!H213/1000000*'calc monthly loads'!$B$6</f>
        <v>199.04688900000002</v>
      </c>
      <c r="M213" s="1">
        <f>'load data'!I213/1000000*'calc monthly loads'!$B$6</f>
        <v>196.30593000000002</v>
      </c>
      <c r="N213" s="1">
        <f>'load data'!J213/1000000*'calc monthly loads'!$B$6</f>
        <v>184.65408</v>
      </c>
      <c r="O213" s="1">
        <f>'load data'!K213/1000000*'calc monthly loads'!$B$6</f>
        <v>182.290419</v>
      </c>
      <c r="P213" s="1">
        <f>'load data'!L213/1000000*'calc monthly loads'!$B$6</f>
        <v>185.09796</v>
      </c>
      <c r="Q213" s="1">
        <f>'load data'!M213/1000000*'calc monthly loads'!$B$6</f>
        <v>168.752079</v>
      </c>
      <c r="R213" s="1">
        <f>'load data'!N213/1000000*'calc monthly loads'!$B$6</f>
        <v>143.71724700000001</v>
      </c>
      <c r="S213" s="1">
        <f>'load data'!O213/1000000*'calc monthly loads'!$B$6</f>
        <v>125.12977199999999</v>
      </c>
      <c r="T213" s="1">
        <f>'load data'!P213/1000000*'calc monthly loads'!$B$6</f>
        <v>112.65674399999999</v>
      </c>
      <c r="U213" t="s">
        <v>12</v>
      </c>
      <c r="V213" s="3">
        <v>0</v>
      </c>
      <c r="W213" t="s">
        <v>13</v>
      </c>
      <c r="X213" s="3">
        <f t="shared" si="3"/>
        <v>2086.4024550000004</v>
      </c>
    </row>
    <row r="214" spans="6:24" ht="12.75">
      <c r="F214">
        <f>'load data'!A214</f>
        <v>41600</v>
      </c>
      <c r="G214">
        <f>'load data'!B214</f>
        <v>1</v>
      </c>
      <c r="H214">
        <v>72</v>
      </c>
      <c r="I214" s="1">
        <f>'load data'!E214/1000000*'calc monthly loads'!$B$6</f>
        <v>105.56576100000001</v>
      </c>
      <c r="J214" s="1">
        <f>'load data'!F214/1000000*'calc monthly loads'!$B$6</f>
        <v>103.657077</v>
      </c>
      <c r="K214" s="1">
        <f>'load data'!G214/1000000*'calc monthly loads'!$B$6</f>
        <v>102.73602600000001</v>
      </c>
      <c r="L214" s="1">
        <f>'load data'!H214/1000000*'calc monthly loads'!$B$6</f>
        <v>100.128231</v>
      </c>
      <c r="M214" s="1">
        <f>'load data'!I214/1000000*'calc monthly loads'!$B$6</f>
        <v>106.009641</v>
      </c>
      <c r="N214" s="1">
        <f>'load data'!J214/1000000*'calc monthly loads'!$B$6</f>
        <v>115.597449</v>
      </c>
      <c r="O214" s="1">
        <f>'load data'!K214/1000000*'calc monthly loads'!$B$6</f>
        <v>123.66496799999999</v>
      </c>
      <c r="P214" s="1">
        <f>'load data'!L214/1000000*'calc monthly loads'!$B$6</f>
        <v>124.35298200000001</v>
      </c>
      <c r="Q214" s="1">
        <f>'load data'!M214/1000000*'calc monthly loads'!$B$6</f>
        <v>126.94968</v>
      </c>
      <c r="R214" s="1">
        <f>'load data'!N214/1000000*'calc monthly loads'!$B$6</f>
        <v>139.922073</v>
      </c>
      <c r="S214" s="1">
        <f>'load data'!O214/1000000*'calc monthly loads'!$B$6</f>
        <v>161.405865</v>
      </c>
      <c r="T214" s="1">
        <f>'load data'!P214/1000000*'calc monthly loads'!$B$6</f>
        <v>167.187402</v>
      </c>
      <c r="U214" t="s">
        <v>12</v>
      </c>
      <c r="V214" s="3">
        <v>0</v>
      </c>
      <c r="W214" t="s">
        <v>13</v>
      </c>
      <c r="X214" s="3">
        <f t="shared" si="3"/>
        <v>1477.177155</v>
      </c>
    </row>
    <row r="215" spans="6:24" ht="12.75">
      <c r="F215">
        <f>'load data'!A215</f>
        <v>41600</v>
      </c>
      <c r="G215">
        <f>'load data'!B215</f>
        <v>2</v>
      </c>
      <c r="I215" s="1">
        <f>'load data'!E215/1000000*'calc monthly loads'!$B$6</f>
        <v>178.051365</v>
      </c>
      <c r="J215" s="1">
        <f>'load data'!F215/1000000*'calc monthly loads'!$B$6</f>
        <v>177.17470200000002</v>
      </c>
      <c r="K215" s="1">
        <f>'load data'!G215/1000000*'calc monthly loads'!$B$6</f>
        <v>168.51904199999998</v>
      </c>
      <c r="L215" s="1">
        <f>'load data'!H215/1000000*'calc monthly loads'!$B$6</f>
        <v>164.191212</v>
      </c>
      <c r="M215" s="1">
        <f>'load data'!I215/1000000*'calc monthly loads'!$B$6</f>
        <v>163.647459</v>
      </c>
      <c r="N215" s="1">
        <f>'load data'!J215/1000000*'calc monthly loads'!$B$6</f>
        <v>154.58121</v>
      </c>
      <c r="O215" s="1">
        <f>'load data'!K215/1000000*'calc monthly loads'!$B$6</f>
        <v>143.18459099999998</v>
      </c>
      <c r="P215" s="1">
        <f>'load data'!L215/1000000*'calc monthly loads'!$B$6</f>
        <v>138.246426</v>
      </c>
      <c r="Q215" s="1">
        <f>'load data'!M215/1000000*'calc monthly loads'!$B$6</f>
        <v>134.562222</v>
      </c>
      <c r="R215" s="1">
        <f>'load data'!N215/1000000*'calc monthly loads'!$B$6</f>
        <v>122.51088</v>
      </c>
      <c r="S215" s="1">
        <f>'load data'!O215/1000000*'calc monthly loads'!$B$6</f>
        <v>114.620913</v>
      </c>
      <c r="T215" s="1">
        <f>'load data'!P215/1000000*'calc monthly loads'!$B$6</f>
        <v>107.352378</v>
      </c>
      <c r="U215" t="s">
        <v>12</v>
      </c>
      <c r="V215" s="3">
        <v>0</v>
      </c>
      <c r="W215" t="s">
        <v>13</v>
      </c>
      <c r="X215" s="3">
        <f t="shared" si="3"/>
        <v>1766.6424000000002</v>
      </c>
    </row>
    <row r="216" spans="6:24" ht="12.75">
      <c r="F216">
        <f>'load data'!A216</f>
        <v>41700</v>
      </c>
      <c r="G216">
        <f>'load data'!B216</f>
        <v>1</v>
      </c>
      <c r="H216">
        <v>81</v>
      </c>
      <c r="I216" s="1">
        <f>'load data'!E216/1000000*'calc monthly loads'!$B$6</f>
        <v>105.443694</v>
      </c>
      <c r="J216" s="1">
        <f>'load data'!F216/1000000*'calc monthly loads'!$B$6</f>
        <v>103.168809</v>
      </c>
      <c r="K216" s="1">
        <f>'load data'!G216/1000000*'calc monthly loads'!$B$6</f>
        <v>101.459871</v>
      </c>
      <c r="L216" s="1">
        <f>'load data'!H216/1000000*'calc monthly loads'!$B$6</f>
        <v>99.184986</v>
      </c>
      <c r="M216" s="1">
        <f>'load data'!I216/1000000*'calc monthly loads'!$B$6</f>
        <v>112.45699800000001</v>
      </c>
      <c r="N216" s="1">
        <f>'load data'!J216/1000000*'calc monthly loads'!$B$6</f>
        <v>139.333932</v>
      </c>
      <c r="O216" s="1">
        <f>'load data'!K216/1000000*'calc monthly loads'!$B$6</f>
        <v>162.737505</v>
      </c>
      <c r="P216" s="1">
        <f>'load data'!L216/1000000*'calc monthly loads'!$B$6</f>
        <v>198.381069</v>
      </c>
      <c r="Q216" s="1">
        <f>'load data'!M216/1000000*'calc monthly loads'!$B$6</f>
        <v>223.060797</v>
      </c>
      <c r="R216" s="1">
        <f>'load data'!N216/1000000*'calc monthly loads'!$B$6</f>
        <v>228.26529000000002</v>
      </c>
      <c r="S216" s="1">
        <f>'load data'!O216/1000000*'calc monthly loads'!$B$6</f>
        <v>243.767799</v>
      </c>
      <c r="T216" s="1">
        <f>'load data'!P216/1000000*'calc monthly loads'!$B$6</f>
        <v>261.878103</v>
      </c>
      <c r="U216" t="s">
        <v>12</v>
      </c>
      <c r="V216" s="3">
        <v>0</v>
      </c>
      <c r="W216" t="s">
        <v>13</v>
      </c>
      <c r="X216" s="3">
        <f t="shared" si="3"/>
        <v>1979.1388530000002</v>
      </c>
    </row>
    <row r="217" spans="6:24" ht="12.75">
      <c r="F217">
        <f>'load data'!A217</f>
        <v>41700</v>
      </c>
      <c r="G217">
        <f>'load data'!B217</f>
        <v>2</v>
      </c>
      <c r="I217" s="1">
        <f>'load data'!E217/1000000*'calc monthly loads'!$B$6</f>
        <v>234.92349000000002</v>
      </c>
      <c r="J217" s="1">
        <f>'load data'!F217/1000000*'calc monthly loads'!$B$6</f>
        <v>238.25259</v>
      </c>
      <c r="K217" s="1">
        <f>'load data'!G217/1000000*'calc monthly loads'!$B$6</f>
        <v>235.411758</v>
      </c>
      <c r="L217" s="1">
        <f>'load data'!H217/1000000*'calc monthly loads'!$B$6</f>
        <v>225.901629</v>
      </c>
      <c r="M217" s="1">
        <f>'load data'!I217/1000000*'calc monthly loads'!$B$6</f>
        <v>216.02529900000002</v>
      </c>
      <c r="N217" s="1">
        <f>'load data'!J217/1000000*'calc monthly loads'!$B$6</f>
        <v>197.69305500000002</v>
      </c>
      <c r="O217" s="1">
        <f>'load data'!K217/1000000*'calc monthly loads'!$B$6</f>
        <v>192.53295</v>
      </c>
      <c r="P217" s="1">
        <f>'load data'!L217/1000000*'calc monthly loads'!$B$6</f>
        <v>192.75489</v>
      </c>
      <c r="Q217" s="1">
        <f>'load data'!M217/1000000*'calc monthly loads'!$B$6</f>
        <v>183.555477</v>
      </c>
      <c r="R217" s="1">
        <f>'load data'!N217/1000000*'calc monthly loads'!$B$6</f>
        <v>159.774606</v>
      </c>
      <c r="S217" s="1">
        <f>'load data'!O217/1000000*'calc monthly loads'!$B$6</f>
        <v>137.26989</v>
      </c>
      <c r="T217" s="1">
        <f>'load data'!P217/1000000*'calc monthly loads'!$B$6</f>
        <v>128.07047699999998</v>
      </c>
      <c r="U217" t="s">
        <v>12</v>
      </c>
      <c r="V217" s="3">
        <v>0</v>
      </c>
      <c r="W217" t="s">
        <v>13</v>
      </c>
      <c r="X217" s="3">
        <f t="shared" si="3"/>
        <v>2342.1661110000005</v>
      </c>
    </row>
    <row r="218" spans="6:24" ht="12.75">
      <c r="F218">
        <f>'load data'!A218</f>
        <v>41800</v>
      </c>
      <c r="G218">
        <f>'load data'!B218</f>
        <v>1</v>
      </c>
      <c r="H218">
        <v>22</v>
      </c>
      <c r="I218" s="1">
        <f>'load data'!E218/1000000*'calc monthly loads'!$B$6</f>
        <v>125.39609999999999</v>
      </c>
      <c r="J218" s="1">
        <f>'load data'!F218/1000000*'calc monthly loads'!$B$6</f>
        <v>119.414817</v>
      </c>
      <c r="K218" s="1">
        <f>'load data'!G218/1000000*'calc monthly loads'!$B$6</f>
        <v>114.765174</v>
      </c>
      <c r="L218" s="1">
        <f>'load data'!H218/1000000*'calc monthly loads'!$B$6</f>
        <v>113.43353400000001</v>
      </c>
      <c r="M218" s="1">
        <f>'load data'!I218/1000000*'calc monthly loads'!$B$6</f>
        <v>117.339678</v>
      </c>
      <c r="N218" s="1">
        <f>'load data'!J218/1000000*'calc monthly loads'!$B$6</f>
        <v>146.59136999999998</v>
      </c>
      <c r="O218" s="1">
        <f>'load data'!K218/1000000*'calc monthly loads'!$B$6</f>
        <v>179.937855</v>
      </c>
      <c r="P218" s="1">
        <f>'load data'!L218/1000000*'calc monthly loads'!$B$6</f>
        <v>208.679085</v>
      </c>
      <c r="Q218" s="1">
        <f>'load data'!M218/1000000*'calc monthly loads'!$B$6</f>
        <v>228.143223</v>
      </c>
      <c r="R218" s="1">
        <f>'load data'!N218/1000000*'calc monthly loads'!$B$6</f>
        <v>241.27097400000002</v>
      </c>
      <c r="S218" s="1">
        <f>'load data'!O218/1000000*'calc monthly loads'!$B$6</f>
        <v>275.194503</v>
      </c>
      <c r="T218" s="1">
        <f>'load data'!P218/1000000*'calc monthly loads'!$B$6</f>
        <v>265.196106</v>
      </c>
      <c r="U218" t="s">
        <v>12</v>
      </c>
      <c r="V218" s="3">
        <f>SUM(P218:T218)</f>
        <v>1218.4838909999999</v>
      </c>
      <c r="W218" t="s">
        <v>13</v>
      </c>
      <c r="X218" s="3">
        <f>SUM(I218:O218)</f>
        <v>916.8785280000001</v>
      </c>
    </row>
    <row r="219" spans="6:24" ht="12.75">
      <c r="F219">
        <f>'load data'!A219</f>
        <v>41800</v>
      </c>
      <c r="G219">
        <f>'load data'!B219</f>
        <v>2</v>
      </c>
      <c r="I219" s="1">
        <f>'load data'!E219/1000000*'calc monthly loads'!$B$6</f>
        <v>259.048368</v>
      </c>
      <c r="J219" s="1">
        <f>'load data'!F219/1000000*'calc monthly loads'!$B$6</f>
        <v>284.560371</v>
      </c>
      <c r="K219" s="1">
        <f>'load data'!G219/1000000*'calc monthly loads'!$B$6</f>
        <v>253.388898</v>
      </c>
      <c r="L219" s="1">
        <f>'load data'!H219/1000000*'calc monthly loads'!$B$6</f>
        <v>242.813457</v>
      </c>
      <c r="M219" s="1">
        <f>'load data'!I219/1000000*'calc monthly loads'!$B$6</f>
        <v>229.663512</v>
      </c>
      <c r="N219" s="1">
        <f>'load data'!J219/1000000*'calc monthly loads'!$B$6</f>
        <v>214.893405</v>
      </c>
      <c r="O219" s="1">
        <f>'load data'!K219/1000000*'calc monthly loads'!$B$6</f>
        <v>202.67560799999998</v>
      </c>
      <c r="P219" s="1">
        <f>'load data'!L219/1000000*'calc monthly loads'!$B$6</f>
        <v>197.981577</v>
      </c>
      <c r="Q219" s="1">
        <f>'load data'!M219/1000000*'calc monthly loads'!$B$6</f>
        <v>186.973353</v>
      </c>
      <c r="R219" s="1">
        <f>'load data'!N219/1000000*'calc monthly loads'!$B$6</f>
        <v>163.436616</v>
      </c>
      <c r="S219" s="1">
        <f>'load data'!O219/1000000*'calc monthly loads'!$B$6</f>
        <v>138.035583</v>
      </c>
      <c r="T219" s="1">
        <f>'load data'!P219/1000000*'calc monthly loads'!$B$6</f>
        <v>128.436678</v>
      </c>
      <c r="U219" t="s">
        <v>12</v>
      </c>
      <c r="V219" s="3">
        <f>SUM(I219:S219)</f>
        <v>2373.470748</v>
      </c>
      <c r="W219" t="s">
        <v>13</v>
      </c>
      <c r="X219" s="3">
        <f>T219</f>
        <v>128.436678</v>
      </c>
    </row>
    <row r="220" spans="6:24" ht="12.75">
      <c r="F220">
        <f>'load data'!A220</f>
        <v>41900</v>
      </c>
      <c r="G220">
        <f>'load data'!B220</f>
        <v>1</v>
      </c>
      <c r="H220">
        <v>32</v>
      </c>
      <c r="I220" s="1">
        <f>'load data'!E220/1000000*'calc monthly loads'!$B$6</f>
        <v>125.49597299999999</v>
      </c>
      <c r="J220" s="1">
        <f>'load data'!F220/1000000*'calc monthly loads'!$B$6</f>
        <v>123.587289</v>
      </c>
      <c r="K220" s="1">
        <f>'load data'!G220/1000000*'calc monthly loads'!$B$6</f>
        <v>114.909435</v>
      </c>
      <c r="L220" s="1">
        <f>'load data'!H220/1000000*'calc monthly loads'!$B$6</f>
        <v>108.93924899999999</v>
      </c>
      <c r="M220" s="1">
        <f>'load data'!I220/1000000*'calc monthly loads'!$B$6</f>
        <v>120.23599499999999</v>
      </c>
      <c r="N220" s="1">
        <f>'load data'!J220/1000000*'calc monthly loads'!$B$6</f>
        <v>146.580273</v>
      </c>
      <c r="O220" s="1">
        <f>'load data'!K220/1000000*'calc monthly loads'!$B$6</f>
        <v>171.93691800000002</v>
      </c>
      <c r="P220" s="1">
        <f>'load data'!L220/1000000*'calc monthly loads'!$B$6</f>
        <v>208.40166000000002</v>
      </c>
      <c r="Q220" s="1">
        <f>'load data'!M220/1000000*'calc monthly loads'!$B$6</f>
        <v>229.086468</v>
      </c>
      <c r="R220" s="1">
        <f>'load data'!N220/1000000*'calc monthly loads'!$B$6</f>
        <v>243.679023</v>
      </c>
      <c r="S220" s="1">
        <f>'load data'!O220/1000000*'calc monthly loads'!$B$6</f>
        <v>263.209743</v>
      </c>
      <c r="T220" s="1">
        <f>'load data'!P220/1000000*'calc monthly loads'!$B$6</f>
        <v>269.479548</v>
      </c>
      <c r="U220" t="s">
        <v>12</v>
      </c>
      <c r="V220" s="3">
        <f>SUM(P220:T220)</f>
        <v>1213.856442</v>
      </c>
      <c r="W220" t="s">
        <v>13</v>
      </c>
      <c r="X220" s="3">
        <f>SUM(I220:O220)</f>
        <v>911.6851320000001</v>
      </c>
    </row>
    <row r="221" spans="6:24" ht="12.75">
      <c r="F221">
        <f>'load data'!A221</f>
        <v>41900</v>
      </c>
      <c r="G221">
        <f>'load data'!B221</f>
        <v>2</v>
      </c>
      <c r="I221" s="1">
        <f>'load data'!E221/1000000*'calc monthly loads'!$B$6</f>
        <v>254.798217</v>
      </c>
      <c r="J221" s="1">
        <f>'load data'!F221/1000000*'calc monthly loads'!$B$6</f>
        <v>276.39297899999997</v>
      </c>
      <c r="K221" s="1">
        <f>'load data'!G221/1000000*'calc monthly loads'!$B$6</f>
        <v>249.427269</v>
      </c>
      <c r="L221" s="1">
        <f>'load data'!H221/1000000*'calc monthly loads'!$B$6</f>
        <v>240.560766</v>
      </c>
      <c r="M221" s="1">
        <f>'load data'!I221/1000000*'calc monthly loads'!$B$6</f>
        <v>223.360416</v>
      </c>
      <c r="N221" s="1">
        <f>'load data'!J221/1000000*'calc monthly loads'!$B$6</f>
        <v>203.019615</v>
      </c>
      <c r="O221" s="1">
        <f>'load data'!K221/1000000*'calc monthly loads'!$B$6</f>
        <v>195.784371</v>
      </c>
      <c r="P221" s="1">
        <f>'load data'!L221/1000000*'calc monthly loads'!$B$6</f>
        <v>191.900421</v>
      </c>
      <c r="Q221" s="1">
        <f>'load data'!M221/1000000*'calc monthly loads'!$B$6</f>
        <v>182.45687399999997</v>
      </c>
      <c r="R221" s="1">
        <f>'load data'!N221/1000000*'calc monthly loads'!$B$6</f>
        <v>155.535552</v>
      </c>
      <c r="S221" s="1">
        <f>'load data'!O221/1000000*'calc monthly loads'!$B$6</f>
        <v>133.774335</v>
      </c>
      <c r="T221" s="1">
        <f>'load data'!P221/1000000*'calc monthly loads'!$B$6</f>
        <v>127.049553</v>
      </c>
      <c r="U221" t="s">
        <v>12</v>
      </c>
      <c r="V221" s="3">
        <f>SUM(I221:S221)</f>
        <v>2307.010815</v>
      </c>
      <c r="W221" t="s">
        <v>13</v>
      </c>
      <c r="X221" s="3">
        <f>T221</f>
        <v>127.049553</v>
      </c>
    </row>
    <row r="222" spans="6:24" ht="12.75">
      <c r="F222">
        <f>'load data'!A222</f>
        <v>42000</v>
      </c>
      <c r="G222">
        <f>'load data'!B222</f>
        <v>1</v>
      </c>
      <c r="H222">
        <v>42</v>
      </c>
      <c r="I222" s="1">
        <f>'load data'!E222/1000000*'calc monthly loads'!$B$6</f>
        <v>120.06954</v>
      </c>
      <c r="J222" s="1">
        <f>'load data'!F222/1000000*'calc monthly loads'!$B$6</f>
        <v>117.972207</v>
      </c>
      <c r="K222" s="1">
        <f>'load data'!G222/1000000*'calc monthly loads'!$B$6</f>
        <v>110.714769</v>
      </c>
      <c r="L222" s="1">
        <f>'load data'!H222/1000000*'calc monthly loads'!$B$6</f>
        <v>107.563221</v>
      </c>
      <c r="M222" s="1">
        <f>'load data'!I222/1000000*'calc monthly loads'!$B$6</f>
        <v>119.636757</v>
      </c>
      <c r="N222" s="1">
        <f>'load data'!J222/1000000*'calc monthly loads'!$B$6</f>
        <v>148.766382</v>
      </c>
      <c r="O222" s="1">
        <f>'load data'!K222/1000000*'calc monthly loads'!$B$6</f>
        <v>177.474321</v>
      </c>
      <c r="P222" s="1">
        <f>'load data'!L222/1000000*'calc monthly loads'!$B$6</f>
        <v>221.45173200000002</v>
      </c>
      <c r="Q222" s="1">
        <f>'load data'!M222/1000000*'calc monthly loads'!$B$6</f>
        <v>255.88572299999998</v>
      </c>
      <c r="R222" s="1">
        <f>'load data'!N222/1000000*'calc monthly loads'!$B$6</f>
        <v>261.068022</v>
      </c>
      <c r="S222" s="1">
        <f>'load data'!O222/1000000*'calc monthly loads'!$B$6</f>
        <v>283.69480500000003</v>
      </c>
      <c r="T222" s="1">
        <f>'load data'!P222/1000000*'calc monthly loads'!$B$6</f>
        <v>263.487168</v>
      </c>
      <c r="U222" t="s">
        <v>12</v>
      </c>
      <c r="V222" s="3">
        <f>SUM(P222:T222)</f>
        <v>1285.58745</v>
      </c>
      <c r="W222" t="s">
        <v>13</v>
      </c>
      <c r="X222" s="3">
        <f>SUM(I222:O222)</f>
        <v>902.1971970000001</v>
      </c>
    </row>
    <row r="223" spans="6:24" ht="12.75">
      <c r="F223">
        <f>'load data'!A223</f>
        <v>42000</v>
      </c>
      <c r="G223">
        <f>'load data'!B223</f>
        <v>2</v>
      </c>
      <c r="I223" s="1">
        <f>'load data'!E223/1000000*'calc monthly loads'!$B$6</f>
        <v>252.56771999999998</v>
      </c>
      <c r="J223" s="1">
        <f>'load data'!F223/1000000*'calc monthly loads'!$B$6</f>
        <v>256.762386</v>
      </c>
      <c r="K223" s="1">
        <f>'load data'!G223/1000000*'calc monthly loads'!$B$6</f>
        <v>252.279198</v>
      </c>
      <c r="L223" s="1">
        <f>'load data'!H223/1000000*'calc monthly loads'!$B$6</f>
        <v>242.43615899999998</v>
      </c>
      <c r="M223" s="1">
        <f>'load data'!I223/1000000*'calc monthly loads'!$B$6</f>
        <v>226.767195</v>
      </c>
      <c r="N223" s="1">
        <f>'load data'!J223/1000000*'calc monthly loads'!$B$6</f>
        <v>204.89500800000002</v>
      </c>
      <c r="O223" s="1">
        <f>'load data'!K223/1000000*'calc monthly loads'!$B$6</f>
        <v>199.568448</v>
      </c>
      <c r="P223" s="1">
        <f>'load data'!L223/1000000*'calc monthly loads'!$B$6</f>
        <v>196.43909399999998</v>
      </c>
      <c r="Q223" s="1">
        <f>'load data'!M223/1000000*'calc monthly loads'!$B$6</f>
        <v>176.242554</v>
      </c>
      <c r="R223" s="1">
        <f>'load data'!N223/1000000*'calc monthly loads'!$B$6</f>
        <v>156.500991</v>
      </c>
      <c r="S223" s="1">
        <f>'load data'!O223/1000000*'calc monthly loads'!$B$6</f>
        <v>132.87547800000002</v>
      </c>
      <c r="T223" s="1">
        <f>'load data'!P223/1000000*'calc monthly loads'!$B$6</f>
        <v>120.768651</v>
      </c>
      <c r="U223" t="s">
        <v>12</v>
      </c>
      <c r="V223" s="3">
        <f>SUM(I223:S223)</f>
        <v>2297.334231</v>
      </c>
      <c r="W223" t="s">
        <v>13</v>
      </c>
      <c r="X223" s="3">
        <f>T223</f>
        <v>120.768651</v>
      </c>
    </row>
    <row r="224" spans="6:24" ht="12.75">
      <c r="F224">
        <f>'load data'!A224</f>
        <v>42100</v>
      </c>
      <c r="G224">
        <f>'load data'!B224</f>
        <v>1</v>
      </c>
      <c r="H224">
        <v>52</v>
      </c>
      <c r="I224" s="1">
        <f>'load data'!E224/1000000*'calc monthly loads'!$B$6</f>
        <v>118.205244</v>
      </c>
      <c r="J224" s="1">
        <f>'load data'!F224/1000000*'calc monthly loads'!$B$6</f>
        <v>116.729343</v>
      </c>
      <c r="K224" s="1">
        <f>'load data'!G224/1000000*'calc monthly loads'!$B$6</f>
        <v>111.058776</v>
      </c>
      <c r="L224" s="1">
        <f>'load data'!H224/1000000*'calc monthly loads'!$B$6</f>
        <v>109.716039</v>
      </c>
      <c r="M224" s="1">
        <f>'load data'!I224/1000000*'calc monthly loads'!$B$6</f>
        <v>114.89833800000001</v>
      </c>
      <c r="N224" s="1">
        <f>'load data'!J224/1000000*'calc monthly loads'!$B$6</f>
        <v>136.426518</v>
      </c>
      <c r="O224" s="1">
        <f>'load data'!K224/1000000*'calc monthly loads'!$B$6</f>
        <v>159.319629</v>
      </c>
      <c r="P224" s="1">
        <f>'load data'!L224/1000000*'calc monthly loads'!$B$6</f>
        <v>193.675941</v>
      </c>
      <c r="Q224" s="1">
        <f>'load data'!M224/1000000*'calc monthly loads'!$B$6</f>
        <v>210.532284</v>
      </c>
      <c r="R224" s="1">
        <f>'load data'!N224/1000000*'calc monthly loads'!$B$6</f>
        <v>239.606424</v>
      </c>
      <c r="S224" s="1">
        <f>'load data'!O224/1000000*'calc monthly loads'!$B$6</f>
        <v>262.355274</v>
      </c>
      <c r="T224" s="1">
        <f>'load data'!P224/1000000*'calc monthly loads'!$B$6</f>
        <v>255.40855200000001</v>
      </c>
      <c r="U224" t="s">
        <v>12</v>
      </c>
      <c r="V224" s="3">
        <f>SUM(P224:T224)</f>
        <v>1161.578475</v>
      </c>
      <c r="W224" t="s">
        <v>13</v>
      </c>
      <c r="X224" s="3">
        <f>SUM(I224:O224)</f>
        <v>866.3538869999999</v>
      </c>
    </row>
    <row r="225" spans="6:24" ht="12.75">
      <c r="F225">
        <f>'load data'!A225</f>
        <v>42100</v>
      </c>
      <c r="G225">
        <f>'load data'!B225</f>
        <v>2</v>
      </c>
      <c r="I225" s="1">
        <f>'load data'!E225/1000000*'calc monthly loads'!$B$6</f>
        <v>241.215489</v>
      </c>
      <c r="J225" s="1">
        <f>'load data'!F225/1000000*'calc monthly loads'!$B$6</f>
        <v>267.226857</v>
      </c>
      <c r="K225" s="1">
        <f>'load data'!G225/1000000*'calc monthly loads'!$B$6</f>
        <v>225.82395</v>
      </c>
      <c r="L225" s="1">
        <f>'load data'!H225/1000000*'calc monthly loads'!$B$6</f>
        <v>213.661638</v>
      </c>
      <c r="M225" s="1">
        <f>'load data'!I225/1000000*'calc monthly loads'!$B$6</f>
        <v>209.433681</v>
      </c>
      <c r="N225" s="1">
        <f>'load data'!J225/1000000*'calc monthly loads'!$B$6</f>
        <v>192.466368</v>
      </c>
      <c r="O225" s="1">
        <f>'load data'!K225/1000000*'calc monthly loads'!$B$6</f>
        <v>187.53929999999997</v>
      </c>
      <c r="P225" s="1">
        <f>'load data'!L225/1000000*'calc monthly loads'!$B$6</f>
        <v>182.900754</v>
      </c>
      <c r="Q225" s="1">
        <f>'load data'!M225/1000000*'calc monthly loads'!$B$6</f>
        <v>168.507945</v>
      </c>
      <c r="R225" s="1">
        <f>'load data'!N225/1000000*'calc monthly loads'!$B$6</f>
        <v>145.936647</v>
      </c>
      <c r="S225" s="1">
        <f>'load data'!O225/1000000*'calc monthly loads'!$B$6</f>
        <v>124.14213900000001</v>
      </c>
      <c r="T225" s="1">
        <f>'load data'!P225/1000000*'calc monthly loads'!$B$6</f>
        <v>114.34348800000001</v>
      </c>
      <c r="U225" t="s">
        <v>12</v>
      </c>
      <c r="V225" s="3">
        <f>SUM(I225:S225)</f>
        <v>2158.854768</v>
      </c>
      <c r="W225" t="s">
        <v>13</v>
      </c>
      <c r="X225" s="3">
        <f>T225</f>
        <v>114.34348800000001</v>
      </c>
    </row>
    <row r="226" spans="6:24" ht="12.75">
      <c r="F226">
        <f>'load data'!A226</f>
        <v>42200</v>
      </c>
      <c r="G226">
        <f>'load data'!B226</f>
        <v>1</v>
      </c>
      <c r="H226">
        <v>62</v>
      </c>
      <c r="I226" s="1">
        <f>'load data'!E226/1000000*'calc monthly loads'!$B$6</f>
        <v>110.481732</v>
      </c>
      <c r="J226" s="1">
        <f>'load data'!F226/1000000*'calc monthly loads'!$B$6</f>
        <v>109.760427</v>
      </c>
      <c r="K226" s="1">
        <f>'load data'!G226/1000000*'calc monthly loads'!$B$6</f>
        <v>109.294353</v>
      </c>
      <c r="L226" s="1">
        <f>'load data'!H226/1000000*'calc monthly loads'!$B$6</f>
        <v>105.92086499999999</v>
      </c>
      <c r="M226" s="1">
        <f>'load data'!I226/1000000*'calc monthly loads'!$B$6</f>
        <v>107.330184</v>
      </c>
      <c r="N226" s="1">
        <f>'load data'!J226/1000000*'calc monthly loads'!$B$6</f>
        <v>125.151966</v>
      </c>
      <c r="O226" s="1">
        <f>'load data'!K226/1000000*'calc monthly loads'!$B$6</f>
        <v>143.129106</v>
      </c>
      <c r="P226" s="1">
        <f>'load data'!L226/1000000*'calc monthly loads'!$B$6</f>
        <v>149.265747</v>
      </c>
      <c r="Q226" s="1">
        <f>'load data'!M226/1000000*'calc monthly loads'!$B$6</f>
        <v>162.90396</v>
      </c>
      <c r="R226" s="1">
        <f>'load data'!N226/1000000*'calc monthly loads'!$B$6</f>
        <v>179.449587</v>
      </c>
      <c r="S226" s="1">
        <f>'load data'!O226/1000000*'calc monthly loads'!$B$6</f>
        <v>191.81164499999997</v>
      </c>
      <c r="T226" s="1">
        <f>'load data'!P226/1000000*'calc monthly loads'!$B$6</f>
        <v>187.89440399999998</v>
      </c>
      <c r="U226" t="s">
        <v>12</v>
      </c>
      <c r="V226" s="3">
        <v>0</v>
      </c>
      <c r="W226" t="s">
        <v>13</v>
      </c>
      <c r="X226" s="3">
        <f>SUM(I226:T226)</f>
        <v>1682.393976</v>
      </c>
    </row>
    <row r="227" spans="6:24" ht="12.75">
      <c r="F227">
        <f>'load data'!A227</f>
        <v>42200</v>
      </c>
      <c r="G227">
        <f>'load data'!B227</f>
        <v>2</v>
      </c>
      <c r="I227" s="1">
        <f>'load data'!E227/1000000*'calc monthly loads'!$B$6</f>
        <v>177.60748499999997</v>
      </c>
      <c r="J227" s="1">
        <f>'load data'!F227/1000000*'calc monthly loads'!$B$6</f>
        <v>174.99969</v>
      </c>
      <c r="K227" s="1">
        <f>'load data'!G227/1000000*'calc monthly loads'!$B$6</f>
        <v>174.33387</v>
      </c>
      <c r="L227" s="1">
        <f>'load data'!H227/1000000*'calc monthly loads'!$B$6</f>
        <v>177.141411</v>
      </c>
      <c r="M227" s="1">
        <f>'load data'!I227/1000000*'calc monthly loads'!$B$6</f>
        <v>173.346237</v>
      </c>
      <c r="N227" s="1">
        <f>'load data'!J227/1000000*'calc monthly loads'!$B$6</f>
        <v>168.663303</v>
      </c>
      <c r="O227" s="1">
        <f>'load data'!K227/1000000*'calc monthly loads'!$B$6</f>
        <v>171.504135</v>
      </c>
      <c r="P227" s="1">
        <f>'load data'!L227/1000000*'calc monthly loads'!$B$6</f>
        <v>170.239077</v>
      </c>
      <c r="Q227" s="1">
        <f>'load data'!M227/1000000*'calc monthly loads'!$B$6</f>
        <v>161.827551</v>
      </c>
      <c r="R227" s="1">
        <f>'load data'!N227/1000000*'calc monthly loads'!$B$6</f>
        <v>144.882432</v>
      </c>
      <c r="S227" s="1">
        <f>'load data'!O227/1000000*'calc monthly loads'!$B$6</f>
        <v>125.984241</v>
      </c>
      <c r="T227" s="1">
        <f>'load data'!P227/1000000*'calc monthly loads'!$B$6</f>
        <v>115.97474700000001</v>
      </c>
      <c r="U227" t="s">
        <v>12</v>
      </c>
      <c r="V227" s="3">
        <v>0</v>
      </c>
      <c r="W227" t="s">
        <v>13</v>
      </c>
      <c r="X227" s="3">
        <f>SUM(I227:T227)</f>
        <v>1936.5041790000002</v>
      </c>
    </row>
    <row r="228" spans="6:24" ht="12.75">
      <c r="F228">
        <f>'load data'!A228</f>
        <v>42300</v>
      </c>
      <c r="G228">
        <f>'load data'!B228</f>
        <v>1</v>
      </c>
      <c r="H228">
        <v>72</v>
      </c>
      <c r="I228" s="1">
        <f>'load data'!E228/1000000*'calc monthly loads'!$B$6</f>
        <v>111.09206700000001</v>
      </c>
      <c r="J228" s="1">
        <f>'load data'!F228/1000000*'calc monthly loads'!$B$6</f>
        <v>111.29181299999999</v>
      </c>
      <c r="K228" s="1">
        <f>'load data'!G228/1000000*'calc monthly loads'!$B$6</f>
        <v>110.93670900000001</v>
      </c>
      <c r="L228" s="1">
        <f>'load data'!H228/1000000*'calc monthly loads'!$B$6</f>
        <v>109.949076</v>
      </c>
      <c r="M228" s="1">
        <f>'load data'!I228/1000000*'calc monthly loads'!$B$6</f>
        <v>112.723326</v>
      </c>
      <c r="N228" s="1">
        <f>'load data'!J228/1000000*'calc monthly loads'!$B$6</f>
        <v>114.89833800000001</v>
      </c>
      <c r="O228" s="1">
        <f>'load data'!K228/1000000*'calc monthly loads'!$B$6</f>
        <v>121.73409000000001</v>
      </c>
      <c r="P228" s="1">
        <f>'load data'!L228/1000000*'calc monthly loads'!$B$6</f>
        <v>123.576192</v>
      </c>
      <c r="Q228" s="1">
        <f>'load data'!M228/1000000*'calc monthly loads'!$B$6</f>
        <v>121.73409000000001</v>
      </c>
      <c r="R228" s="1">
        <f>'load data'!N228/1000000*'calc monthly loads'!$B$6</f>
        <v>123.831423</v>
      </c>
      <c r="S228" s="1">
        <f>'load data'!O228/1000000*'calc monthly loads'!$B$6</f>
        <v>127.493433</v>
      </c>
      <c r="T228" s="1">
        <f>'load data'!P228/1000000*'calc monthly loads'!$B$6</f>
        <v>131.29970400000002</v>
      </c>
      <c r="U228" t="s">
        <v>12</v>
      </c>
      <c r="V228" s="3">
        <v>0</v>
      </c>
      <c r="W228" t="s">
        <v>13</v>
      </c>
      <c r="X228" s="3">
        <f>SUM(I228:T228)</f>
        <v>1420.5602610000003</v>
      </c>
    </row>
    <row r="229" spans="6:24" ht="12.75">
      <c r="F229">
        <f>'load data'!A229</f>
        <v>42300</v>
      </c>
      <c r="G229">
        <f>'load data'!B229</f>
        <v>2</v>
      </c>
      <c r="I229" s="1">
        <f>'load data'!E229/1000000*'calc monthly loads'!$B$6</f>
        <v>136.925883</v>
      </c>
      <c r="J229" s="1">
        <f>'load data'!F229/1000000*'calc monthly loads'!$B$6</f>
        <v>133.60788</v>
      </c>
      <c r="K229" s="1">
        <f>'load data'!G229/1000000*'calc monthly loads'!$B$6</f>
        <v>130.378653</v>
      </c>
      <c r="L229" s="1">
        <f>'load data'!H229/1000000*'calc monthly loads'!$B$6</f>
        <v>132.531471</v>
      </c>
      <c r="M229" s="1">
        <f>'load data'!I229/1000000*'calc monthly loads'!$B$6</f>
        <v>131.921136</v>
      </c>
      <c r="N229" s="1">
        <f>'load data'!J229/1000000*'calc monthly loads'!$B$6</f>
        <v>133.374843</v>
      </c>
      <c r="O229" s="1">
        <f>'load data'!K229/1000000*'calc monthly loads'!$B$6</f>
        <v>132.043203</v>
      </c>
      <c r="P229" s="1">
        <f>'load data'!L229/1000000*'calc monthly loads'!$B$6</f>
        <v>133.175097</v>
      </c>
      <c r="Q229" s="1">
        <f>'load data'!M229/1000000*'calc monthly loads'!$B$6</f>
        <v>129.901482</v>
      </c>
      <c r="R229" s="1">
        <f>'load data'!N229/1000000*'calc monthly loads'!$B$6</f>
        <v>127.17161999999999</v>
      </c>
      <c r="S229" s="1">
        <f>'load data'!O229/1000000*'calc monthly loads'!$B$6</f>
        <v>121.001688</v>
      </c>
      <c r="T229" s="1">
        <f>'load data'!P229/1000000*'calc monthly loads'!$B$6</f>
        <v>115.80829200000001</v>
      </c>
      <c r="U229" t="s">
        <v>12</v>
      </c>
      <c r="V229" s="3">
        <v>0</v>
      </c>
      <c r="W229" t="s">
        <v>13</v>
      </c>
      <c r="X229" s="3">
        <f>SUM(I229:T229)</f>
        <v>1557.8412480000002</v>
      </c>
    </row>
    <row r="230" spans="6:24" ht="12.75">
      <c r="F230">
        <f>'load data'!A230</f>
        <v>42400</v>
      </c>
      <c r="G230">
        <f>'load data'!B230</f>
        <v>1</v>
      </c>
      <c r="H230">
        <v>12</v>
      </c>
      <c r="I230" s="1">
        <f>'load data'!E230/1000000*'calc monthly loads'!$B$6</f>
        <v>114.376779</v>
      </c>
      <c r="J230" s="1">
        <f>'load data'!F230/1000000*'calc monthly loads'!$B$6</f>
        <v>109.871397</v>
      </c>
      <c r="K230" s="1">
        <f>'load data'!G230/1000000*'calc monthly loads'!$B$6</f>
        <v>108.75059999999999</v>
      </c>
      <c r="L230" s="1">
        <f>'load data'!H230/1000000*'calc monthly loads'!$B$6</f>
        <v>113.677668</v>
      </c>
      <c r="M230" s="1">
        <f>'load data'!I230/1000000*'calc monthly loads'!$B$6</f>
        <v>120.08063700000001</v>
      </c>
      <c r="N230" s="1">
        <f>'load data'!J230/1000000*'calc monthly loads'!$B$6</f>
        <v>152.228646</v>
      </c>
      <c r="O230" s="1">
        <f>'load data'!K230/1000000*'calc monthly loads'!$B$6</f>
        <v>185.93023499999998</v>
      </c>
      <c r="P230" s="1">
        <f>'load data'!L230/1000000*'calc monthly loads'!$B$6</f>
        <v>253.36670400000003</v>
      </c>
      <c r="Q230" s="1">
        <f>'load data'!M230/1000000*'calc monthly loads'!$B$6</f>
        <v>262.255401</v>
      </c>
      <c r="R230" s="1">
        <f>'load data'!N230/1000000*'calc monthly loads'!$B$6</f>
        <v>268.61398199999996</v>
      </c>
      <c r="S230" s="1">
        <f>'load data'!O230/1000000*'calc monthly loads'!$B$6</f>
        <v>308.740734</v>
      </c>
      <c r="T230" s="1">
        <f>'load data'!P230/1000000*'calc monthly loads'!$B$6</f>
        <v>290.419587</v>
      </c>
      <c r="U230" t="s">
        <v>12</v>
      </c>
      <c r="V230" s="3">
        <f>SUM(P230:T230)</f>
        <v>1383.396408</v>
      </c>
      <c r="W230" t="s">
        <v>13</v>
      </c>
      <c r="X230" s="3">
        <f>SUM(I230:O230)</f>
        <v>904.915962</v>
      </c>
    </row>
    <row r="231" spans="6:24" ht="12.75">
      <c r="F231">
        <f>'load data'!A231</f>
        <v>42400</v>
      </c>
      <c r="G231">
        <f>'load data'!B231</f>
        <v>2</v>
      </c>
      <c r="I231" s="1">
        <f>'load data'!E231/1000000*'calc monthly loads'!$B$6</f>
        <v>281.131398</v>
      </c>
      <c r="J231" s="1">
        <f>'load data'!F231/1000000*'calc monthly loads'!$B$6</f>
        <v>288.621873</v>
      </c>
      <c r="K231" s="1">
        <f>'load data'!G231/1000000*'calc monthly loads'!$B$6</f>
        <v>273.50775899999996</v>
      </c>
      <c r="L231" s="1">
        <f>'load data'!H231/1000000*'calc monthly loads'!$B$6</f>
        <v>251.535699</v>
      </c>
      <c r="M231" s="1">
        <f>'load data'!I231/1000000*'calc monthly loads'!$B$6</f>
        <v>228.442842</v>
      </c>
      <c r="N231" s="1">
        <f>'load data'!J231/1000000*'calc monthly loads'!$B$6</f>
        <v>211.309074</v>
      </c>
      <c r="O231" s="1">
        <f>'load data'!K231/1000000*'calc monthly loads'!$B$6</f>
        <v>199.01359799999997</v>
      </c>
      <c r="P231" s="1">
        <f>'load data'!L231/1000000*'calc monthly loads'!$B$6</f>
        <v>200.35633500000003</v>
      </c>
      <c r="Q231" s="1">
        <f>'load data'!M231/1000000*'calc monthly loads'!$B$6</f>
        <v>188.75997</v>
      </c>
      <c r="R231" s="1">
        <f>'load data'!N231/1000000*'calc monthly loads'!$B$6</f>
        <v>165.001293</v>
      </c>
      <c r="S231" s="1">
        <f>'load data'!O231/1000000*'calc monthly loads'!$B$6</f>
        <v>137.13672599999998</v>
      </c>
      <c r="T231" s="1">
        <f>'load data'!P231/1000000*'calc monthly loads'!$B$6</f>
        <v>127.54891800000001</v>
      </c>
      <c r="U231" t="s">
        <v>12</v>
      </c>
      <c r="V231" s="3">
        <f>SUM(I231:S231)</f>
        <v>2424.816567</v>
      </c>
      <c r="W231" t="s">
        <v>13</v>
      </c>
      <c r="X231" s="3">
        <f>T231</f>
        <v>127.54891800000001</v>
      </c>
    </row>
    <row r="232" spans="6:24" ht="12.75">
      <c r="F232">
        <f>'load data'!A232</f>
        <v>42500</v>
      </c>
      <c r="G232">
        <f>'load data'!B232</f>
        <v>1</v>
      </c>
      <c r="H232">
        <v>22</v>
      </c>
      <c r="I232" s="1">
        <f>'load data'!E232/1000000*'calc monthly loads'!$B$6</f>
        <v>123.498513</v>
      </c>
      <c r="J232" s="1">
        <f>'load data'!F232/1000000*'calc monthly loads'!$B$6</f>
        <v>123.254379</v>
      </c>
      <c r="K232" s="1">
        <f>'load data'!G232/1000000*'calc monthly loads'!$B$6</f>
        <v>112.96746</v>
      </c>
      <c r="L232" s="1">
        <f>'load data'!H232/1000000*'calc monthly loads'!$B$6</f>
        <v>112.778811</v>
      </c>
      <c r="M232" s="1">
        <f>'load data'!I232/1000000*'calc monthly loads'!$B$6</f>
        <v>122.38881300000001</v>
      </c>
      <c r="N232" s="1">
        <f>'load data'!J232/1000000*'calc monthly loads'!$B$6</f>
        <v>150.14241</v>
      </c>
      <c r="O232" s="1">
        <f>'load data'!K232/1000000*'calc monthly loads'!$B$6</f>
        <v>178.084656</v>
      </c>
      <c r="P232" s="1">
        <f>'load data'!L232/1000000*'calc monthly loads'!$B$6</f>
        <v>214.76024099999998</v>
      </c>
      <c r="Q232" s="1">
        <f>'load data'!M232/1000000*'calc monthly loads'!$B$6</f>
        <v>241.27097400000002</v>
      </c>
      <c r="R232" s="1">
        <f>'load data'!N232/1000000*'calc monthly loads'!$B$6</f>
        <v>281.819412</v>
      </c>
      <c r="S232" s="1">
        <f>'load data'!O232/1000000*'calc monthly loads'!$B$6</f>
        <v>289.420857</v>
      </c>
      <c r="T232" s="1">
        <f>'load data'!P232/1000000*'calc monthly loads'!$B$6</f>
        <v>274.451004</v>
      </c>
      <c r="U232" t="s">
        <v>12</v>
      </c>
      <c r="V232" s="3">
        <f>SUM(P232:T232)</f>
        <v>1301.722488</v>
      </c>
      <c r="W232" t="s">
        <v>13</v>
      </c>
      <c r="X232" s="3">
        <f>SUM(I232:O232)</f>
        <v>923.115042</v>
      </c>
    </row>
    <row r="233" spans="6:24" ht="12.75">
      <c r="F233">
        <f>'load data'!A233</f>
        <v>42500</v>
      </c>
      <c r="G233">
        <f>'load data'!B233</f>
        <v>2</v>
      </c>
      <c r="I233" s="1">
        <f>'load data'!E233/1000000*'calc monthly loads'!$B$6</f>
        <v>263.864466</v>
      </c>
      <c r="J233" s="1">
        <f>'load data'!F233/1000000*'calc monthly loads'!$B$6</f>
        <v>270.023301</v>
      </c>
      <c r="K233" s="1">
        <f>'load data'!G233/1000000*'calc monthly loads'!$B$6</f>
        <v>269.901234</v>
      </c>
      <c r="L233" s="1">
        <f>'load data'!H233/1000000*'calc monthly loads'!$B$6</f>
        <v>249.360687</v>
      </c>
      <c r="M233" s="1">
        <f>'load data'!I233/1000000*'calc monthly loads'!$B$6</f>
        <v>236.110869</v>
      </c>
      <c r="N233" s="1">
        <f>'load data'!J233/1000000*'calc monthly loads'!$B$6</f>
        <v>210.920679</v>
      </c>
      <c r="O233" s="1">
        <f>'load data'!K233/1000000*'calc monthly loads'!$B$6</f>
        <v>200.76692400000002</v>
      </c>
      <c r="P233" s="1">
        <f>'load data'!L233/1000000*'calc monthly loads'!$B$6</f>
        <v>198.96921</v>
      </c>
      <c r="Q233" s="1">
        <f>'load data'!M233/1000000*'calc monthly loads'!$B$6</f>
        <v>188.85984299999998</v>
      </c>
      <c r="R233" s="1">
        <f>'load data'!N233/1000000*'calc monthly loads'!$B$6</f>
        <v>161.172828</v>
      </c>
      <c r="S233" s="1">
        <f>'load data'!O233/1000000*'calc monthly loads'!$B$6</f>
        <v>138.568239</v>
      </c>
      <c r="T233" s="1">
        <f>'load data'!P233/1000000*'calc monthly loads'!$B$6</f>
        <v>127.08284400000001</v>
      </c>
      <c r="U233" t="s">
        <v>12</v>
      </c>
      <c r="V233" s="3">
        <f>SUM(I233:S233)</f>
        <v>2388.5182800000007</v>
      </c>
      <c r="W233" t="s">
        <v>13</v>
      </c>
      <c r="X233" s="3">
        <f>T233</f>
        <v>127.08284400000001</v>
      </c>
    </row>
    <row r="234" spans="6:24" ht="12.75">
      <c r="F234">
        <f>'load data'!A234</f>
        <v>42600</v>
      </c>
      <c r="G234">
        <f>'load data'!B234</f>
        <v>1</v>
      </c>
      <c r="H234">
        <v>32</v>
      </c>
      <c r="I234" s="1">
        <f>'load data'!E234/1000000*'calc monthly loads'!$B$6</f>
        <v>119.67004800000001</v>
      </c>
      <c r="J234" s="1">
        <f>'load data'!F234/1000000*'calc monthly loads'!$B$6</f>
        <v>118.89325799999999</v>
      </c>
      <c r="K234" s="1">
        <f>'load data'!G234/1000000*'calc monthly loads'!$B$6</f>
        <v>114.165936</v>
      </c>
      <c r="L234" s="1">
        <f>'load data'!H234/1000000*'calc monthly loads'!$B$6</f>
        <v>111.658014</v>
      </c>
      <c r="M234" s="1">
        <f>'load data'!I234/1000000*'calc monthly loads'!$B$6</f>
        <v>121.95603</v>
      </c>
      <c r="N234" s="1">
        <f>'load data'!J234/1000000*'calc monthly loads'!$B$6</f>
        <v>153.005436</v>
      </c>
      <c r="O234" s="1">
        <f>'load data'!K234/1000000*'calc monthly loads'!$B$6</f>
        <v>183.477798</v>
      </c>
      <c r="P234" s="1">
        <f>'load data'!L234/1000000*'calc monthly loads'!$B$6</f>
        <v>218.855034</v>
      </c>
      <c r="Q234" s="1">
        <f>'load data'!M234/1000000*'calc monthly loads'!$B$6</f>
        <v>246.641922</v>
      </c>
      <c r="R234" s="1">
        <f>'load data'!N234/1000000*'calc monthly loads'!$B$6</f>
        <v>278.545797</v>
      </c>
      <c r="S234" s="1">
        <f>'load data'!O234/1000000*'calc monthly loads'!$B$6</f>
        <v>283.539447</v>
      </c>
      <c r="T234" s="1">
        <f>'load data'!P234/1000000*'calc monthly loads'!$B$6</f>
        <v>272.631096</v>
      </c>
      <c r="U234" t="s">
        <v>12</v>
      </c>
      <c r="V234" s="3">
        <f>SUM(P234:T234)</f>
        <v>1300.213296</v>
      </c>
      <c r="W234" t="s">
        <v>13</v>
      </c>
      <c r="X234" s="3">
        <f>SUM(I234:O234)</f>
        <v>922.8265200000001</v>
      </c>
    </row>
    <row r="235" spans="6:24" ht="12.75">
      <c r="F235">
        <f>'load data'!A235</f>
        <v>42600</v>
      </c>
      <c r="G235">
        <f>'load data'!B235</f>
        <v>2</v>
      </c>
      <c r="I235" s="1">
        <f>'load data'!E235/1000000*'calc monthly loads'!$B$6</f>
        <v>261.389835</v>
      </c>
      <c r="J235" s="1">
        <f>'load data'!F235/1000000*'calc monthly loads'!$B$6</f>
        <v>294.370119</v>
      </c>
      <c r="K235" s="1">
        <f>'load data'!G235/1000000*'calc monthly loads'!$B$6</f>
        <v>263.764593</v>
      </c>
      <c r="L235" s="1">
        <f>'load data'!H235/1000000*'calc monthly loads'!$B$6</f>
        <v>245.865132</v>
      </c>
      <c r="M235" s="1">
        <f>'load data'!I235/1000000*'calc monthly loads'!$B$6</f>
        <v>229.863258</v>
      </c>
      <c r="N235" s="1">
        <f>'load data'!J235/1000000*'calc monthly loads'!$B$6</f>
        <v>205.261209</v>
      </c>
      <c r="O235" s="1">
        <f>'load data'!K235/1000000*'calc monthly loads'!$B$6</f>
        <v>195.950826</v>
      </c>
      <c r="P235" s="1">
        <f>'load data'!L235/1000000*'calc monthly loads'!$B$6</f>
        <v>193.18767300000002</v>
      </c>
      <c r="Q235" s="1">
        <f>'load data'!M235/1000000*'calc monthly loads'!$B$6</f>
        <v>181.191816</v>
      </c>
      <c r="R235" s="1">
        <f>'load data'!N235/1000000*'calc monthly loads'!$B$6</f>
        <v>160.085322</v>
      </c>
      <c r="S235" s="1">
        <f>'load data'!O235/1000000*'calc monthly loads'!$B$6</f>
        <v>130.589496</v>
      </c>
      <c r="T235" s="1">
        <f>'load data'!P235/1000000*'calc monthly loads'!$B$6</f>
        <v>121.967127</v>
      </c>
      <c r="U235" t="s">
        <v>12</v>
      </c>
      <c r="V235" s="3">
        <f>SUM(I235:S235)</f>
        <v>2361.519279</v>
      </c>
      <c r="W235" t="s">
        <v>13</v>
      </c>
      <c r="X235" s="3">
        <f>T235</f>
        <v>121.967127</v>
      </c>
    </row>
    <row r="236" spans="6:24" ht="12.75">
      <c r="F236">
        <f>'load data'!A236</f>
        <v>42700</v>
      </c>
      <c r="G236">
        <f>'load data'!B236</f>
        <v>1</v>
      </c>
      <c r="H236">
        <v>42</v>
      </c>
      <c r="I236" s="1">
        <f>'load data'!E236/1000000*'calc monthly loads'!$B$6</f>
        <v>119.226168</v>
      </c>
      <c r="J236" s="1">
        <f>'load data'!F236/1000000*'calc monthly loads'!$B$6</f>
        <v>117.017865</v>
      </c>
      <c r="K236" s="1">
        <f>'load data'!G236/1000000*'calc monthly loads'!$B$6</f>
        <v>113.322564</v>
      </c>
      <c r="L236" s="1">
        <f>'load data'!H236/1000000*'calc monthly loads'!$B$6</f>
        <v>108.96144299999999</v>
      </c>
      <c r="M236" s="1">
        <f>'load data'!I236/1000000*'calc monthly loads'!$B$6</f>
        <v>120.08063700000001</v>
      </c>
      <c r="N236" s="1">
        <f>'load data'!J236/1000000*'calc monthly loads'!$B$6</f>
        <v>147.135123</v>
      </c>
      <c r="O236" s="1">
        <f>'load data'!K236/1000000*'calc monthly loads'!$B$6</f>
        <v>183.87729000000002</v>
      </c>
      <c r="P236" s="1">
        <f>'load data'!L236/1000000*'calc monthly loads'!$B$6</f>
        <v>218.244699</v>
      </c>
      <c r="Q236" s="1">
        <f>'load data'!M236/1000000*'calc monthly loads'!$B$6</f>
        <v>242.369577</v>
      </c>
      <c r="R236" s="1">
        <f>'load data'!N236/1000000*'calc monthly loads'!$B$6</f>
        <v>262.854639</v>
      </c>
      <c r="S236" s="1">
        <f>'load data'!O236/1000000*'calc monthly loads'!$B$6</f>
        <v>273.70750499999997</v>
      </c>
      <c r="T236" s="1">
        <f>'load data'!P236/1000000*'calc monthly loads'!$B$6</f>
        <v>274.86159299999997</v>
      </c>
      <c r="U236" t="s">
        <v>12</v>
      </c>
      <c r="V236" s="3">
        <f>SUM(P236:T236)</f>
        <v>1272.0380129999999</v>
      </c>
      <c r="W236" t="s">
        <v>13</v>
      </c>
      <c r="X236" s="3">
        <f>SUM(I236:O236)</f>
        <v>909.62109</v>
      </c>
    </row>
    <row r="237" spans="6:24" ht="12.75">
      <c r="F237">
        <f>'load data'!A237</f>
        <v>42700</v>
      </c>
      <c r="G237">
        <f>'load data'!B237</f>
        <v>2</v>
      </c>
      <c r="I237" s="1">
        <f>'load data'!E237/1000000*'calc monthly loads'!$B$6</f>
        <v>261.744939</v>
      </c>
      <c r="J237" s="1">
        <f>'load data'!F237/1000000*'calc monthly loads'!$B$6</f>
        <v>263.42058599999996</v>
      </c>
      <c r="K237" s="1">
        <f>'load data'!G237/1000000*'calc monthly loads'!$B$6</f>
        <v>260.67962700000004</v>
      </c>
      <c r="L237" s="1">
        <f>'load data'!H237/1000000*'calc monthly loads'!$B$6</f>
        <v>247.063608</v>
      </c>
      <c r="M237" s="1">
        <f>'load data'!I237/1000000*'calc monthly loads'!$B$6</f>
        <v>235.62260099999997</v>
      </c>
      <c r="N237" s="1">
        <f>'load data'!J237/1000000*'calc monthly loads'!$B$6</f>
        <v>209.600136</v>
      </c>
      <c r="O237" s="1">
        <f>'load data'!K237/1000000*'calc monthly loads'!$B$6</f>
        <v>196.716519</v>
      </c>
      <c r="P237" s="1">
        <f>'load data'!L237/1000000*'calc monthly loads'!$B$6</f>
        <v>194.38614900000002</v>
      </c>
      <c r="Q237" s="1">
        <f>'load data'!M237/1000000*'calc monthly loads'!$B$6</f>
        <v>184.298976</v>
      </c>
      <c r="R237" s="1">
        <f>'load data'!N237/1000000*'calc monthly loads'!$B$6</f>
        <v>164.44644300000002</v>
      </c>
      <c r="S237" s="1">
        <f>'load data'!O237/1000000*'calc monthly loads'!$B$6</f>
        <v>139.77781199999998</v>
      </c>
      <c r="T237" s="1">
        <f>'load data'!P237/1000000*'calc monthly loads'!$B$6</f>
        <v>126.94968</v>
      </c>
      <c r="U237" t="s">
        <v>12</v>
      </c>
      <c r="V237" s="3">
        <f>SUM(I237:S237)</f>
        <v>2357.7573959999995</v>
      </c>
      <c r="W237" t="s">
        <v>13</v>
      </c>
      <c r="X237" s="3">
        <f>T237</f>
        <v>126.94968</v>
      </c>
    </row>
    <row r="238" spans="6:24" ht="12.75">
      <c r="F238">
        <f>'load data'!A238</f>
        <v>42800</v>
      </c>
      <c r="G238">
        <f>'load data'!B238</f>
        <v>1</v>
      </c>
      <c r="H238">
        <v>52</v>
      </c>
      <c r="I238" s="1">
        <f>'load data'!E238/1000000*'calc monthly loads'!$B$6</f>
        <v>123.39864</v>
      </c>
      <c r="J238" s="1">
        <f>'load data'!F238/1000000*'calc monthly loads'!$B$6</f>
        <v>122.38881300000001</v>
      </c>
      <c r="K238" s="1">
        <f>'load data'!G238/1000000*'calc monthly loads'!$B$6</f>
        <v>111.69130499999999</v>
      </c>
      <c r="L238" s="1">
        <f>'load data'!H238/1000000*'calc monthly loads'!$B$6</f>
        <v>109.205577</v>
      </c>
      <c r="M238" s="1">
        <f>'load data'!I238/1000000*'calc monthly loads'!$B$6</f>
        <v>120.857427</v>
      </c>
      <c r="N238" s="1">
        <f>'load data'!J238/1000000*'calc monthly loads'!$B$6</f>
        <v>150.486417</v>
      </c>
      <c r="O238" s="1">
        <f>'load data'!K238/1000000*'calc monthly loads'!$B$6</f>
        <v>183.04501499999998</v>
      </c>
      <c r="P238" s="1">
        <f>'load data'!L238/1000000*'calc monthly loads'!$B$6</f>
        <v>215.10424799999998</v>
      </c>
      <c r="Q238" s="1">
        <f>'load data'!M238/1000000*'calc monthly loads'!$B$6</f>
        <v>239.38448400000001</v>
      </c>
      <c r="R238" s="1">
        <f>'load data'!N238/1000000*'calc monthly loads'!$B$6</f>
        <v>255.053448</v>
      </c>
      <c r="S238" s="1">
        <f>'load data'!O238/1000000*'calc monthly loads'!$B$6</f>
        <v>265.2183</v>
      </c>
      <c r="T238" s="1">
        <f>'load data'!P238/1000000*'calc monthly loads'!$B$6</f>
        <v>268.824825</v>
      </c>
      <c r="U238" t="s">
        <v>12</v>
      </c>
      <c r="V238" s="3">
        <f>SUM(P238:T238)</f>
        <v>1243.585305</v>
      </c>
      <c r="W238" t="s">
        <v>13</v>
      </c>
      <c r="X238" s="3">
        <f>SUM(I238:O238)</f>
        <v>921.0731940000001</v>
      </c>
    </row>
    <row r="239" spans="6:24" ht="12.75">
      <c r="F239">
        <f>'load data'!A239</f>
        <v>42800</v>
      </c>
      <c r="G239">
        <f>'load data'!B239</f>
        <v>2</v>
      </c>
      <c r="I239" s="1">
        <f>'load data'!E239/1000000*'calc monthly loads'!$B$6</f>
        <v>252.512235</v>
      </c>
      <c r="J239" s="1">
        <f>'load data'!F239/1000000*'calc monthly loads'!$B$6</f>
        <v>252.700884</v>
      </c>
      <c r="K239" s="1">
        <f>'load data'!G239/1000000*'calc monthly loads'!$B$6</f>
        <v>244.40032799999997</v>
      </c>
      <c r="L239" s="1">
        <f>'load data'!H239/1000000*'calc monthly loads'!$B$6</f>
        <v>229.04208</v>
      </c>
      <c r="M239" s="1">
        <f>'load data'!I239/1000000*'calc monthly loads'!$B$6</f>
        <v>218.49992999999998</v>
      </c>
      <c r="N239" s="1">
        <f>'load data'!J239/1000000*'calc monthly loads'!$B$6</f>
        <v>194.50821599999998</v>
      </c>
      <c r="O239" s="1">
        <f>'load data'!K239/1000000*'calc monthly loads'!$B$6</f>
        <v>191.634093</v>
      </c>
      <c r="P239" s="1">
        <f>'load data'!L239/1000000*'calc monthly loads'!$B$6</f>
        <v>188.604612</v>
      </c>
      <c r="Q239" s="1">
        <f>'load data'!M239/1000000*'calc monthly loads'!$B$6</f>
        <v>175.37698799999998</v>
      </c>
      <c r="R239" s="1">
        <f>'load data'!N239/1000000*'calc monthly loads'!$B$6</f>
        <v>145.648125</v>
      </c>
      <c r="S239" s="1">
        <f>'load data'!O239/1000000*'calc monthly loads'!$B$6</f>
        <v>126.79432200000001</v>
      </c>
      <c r="T239" s="1">
        <f>'load data'!P239/1000000*'calc monthly loads'!$B$6</f>
        <v>117.017865</v>
      </c>
      <c r="U239" t="s">
        <v>12</v>
      </c>
      <c r="V239" s="3">
        <f>SUM(I239:S239)</f>
        <v>2219.721813</v>
      </c>
      <c r="W239" t="s">
        <v>13</v>
      </c>
      <c r="X239" s="3">
        <f>T239</f>
        <v>117.017865</v>
      </c>
    </row>
    <row r="240" spans="6:24" ht="12.75">
      <c r="F240">
        <f>'load data'!A240</f>
        <v>42900</v>
      </c>
      <c r="G240">
        <f>'load data'!B240</f>
        <v>1</v>
      </c>
      <c r="H240">
        <v>62</v>
      </c>
      <c r="I240" s="1">
        <f>'load data'!E240/1000000*'calc monthly loads'!$B$6</f>
        <v>112.09079700000001</v>
      </c>
      <c r="J240" s="1">
        <f>'load data'!F240/1000000*'calc monthly loads'!$B$6</f>
        <v>111.69130499999999</v>
      </c>
      <c r="K240" s="1">
        <f>'load data'!G240/1000000*'calc monthly loads'!$B$6</f>
        <v>110.08224</v>
      </c>
      <c r="L240" s="1">
        <f>'load data'!H240/1000000*'calc monthly loads'!$B$6</f>
        <v>107.21921400000001</v>
      </c>
      <c r="M240" s="1">
        <f>'load data'!I240/1000000*'calc monthly loads'!$B$6</f>
        <v>112.223961</v>
      </c>
      <c r="N240" s="1">
        <f>'load data'!J240/1000000*'calc monthly loads'!$B$6</f>
        <v>126.982971</v>
      </c>
      <c r="O240" s="1">
        <f>'load data'!K240/1000000*'calc monthly loads'!$B$6</f>
        <v>138.279717</v>
      </c>
      <c r="P240" s="1">
        <f>'load data'!L240/1000000*'calc monthly loads'!$B$6</f>
        <v>154.969605</v>
      </c>
      <c r="Q240" s="1">
        <f>'load data'!M240/1000000*'calc monthly loads'!$B$6</f>
        <v>181.558017</v>
      </c>
      <c r="R240" s="1">
        <f>'load data'!N240/1000000*'calc monthly loads'!$B$6</f>
        <v>199.23553800000002</v>
      </c>
      <c r="S240" s="1">
        <f>'load data'!O240/1000000*'calc monthly loads'!$B$6</f>
        <v>205.460955</v>
      </c>
      <c r="T240" s="1">
        <f>'load data'!P240/1000000*'calc monthly loads'!$B$6</f>
        <v>207.924489</v>
      </c>
      <c r="U240" t="s">
        <v>12</v>
      </c>
      <c r="V240" s="3">
        <v>0</v>
      </c>
      <c r="W240" t="s">
        <v>13</v>
      </c>
      <c r="X240" s="3">
        <f>SUM(I240:T240)</f>
        <v>1767.718809</v>
      </c>
    </row>
    <row r="241" spans="6:24" ht="12.75">
      <c r="F241">
        <f>'load data'!A241</f>
        <v>42900</v>
      </c>
      <c r="G241">
        <f>'load data'!B241</f>
        <v>2</v>
      </c>
      <c r="I241" s="1">
        <f>'load data'!E241/1000000*'calc monthly loads'!$B$6</f>
        <v>196.47238499999997</v>
      </c>
      <c r="J241" s="1">
        <f>'load data'!F241/1000000*'calc monthly loads'!$B$6</f>
        <v>191.922615</v>
      </c>
      <c r="K241" s="1">
        <f>'load data'!G241/1000000*'calc monthly loads'!$B$6</f>
        <v>186.518376</v>
      </c>
      <c r="L241" s="1">
        <f>'load data'!H241/1000000*'calc monthly loads'!$B$6</f>
        <v>178.450857</v>
      </c>
      <c r="M241" s="1">
        <f>'load data'!I241/1000000*'calc monthly loads'!$B$6</f>
        <v>173.756826</v>
      </c>
      <c r="N241" s="1">
        <f>'load data'!J241/1000000*'calc monthly loads'!$B$6</f>
        <v>169.040601</v>
      </c>
      <c r="O241" s="1">
        <f>'load data'!K241/1000000*'calc monthly loads'!$B$6</f>
        <v>161.949618</v>
      </c>
      <c r="P241" s="1">
        <f>'load data'!L241/1000000*'calc monthly loads'!$B$6</f>
        <v>165.88905300000002</v>
      </c>
      <c r="Q241" s="1">
        <f>'load data'!M241/1000000*'calc monthly loads'!$B$6</f>
        <v>160.762239</v>
      </c>
      <c r="R241" s="1">
        <f>'load data'!N241/1000000*'calc monthly loads'!$B$6</f>
        <v>138.290814</v>
      </c>
      <c r="S241" s="1">
        <f>'load data'!O241/1000000*'calc monthly loads'!$B$6</f>
        <v>121.256919</v>
      </c>
      <c r="T241" s="1">
        <f>'load data'!P241/1000000*'calc monthly loads'!$B$6</f>
        <v>115.153569</v>
      </c>
      <c r="U241" t="s">
        <v>12</v>
      </c>
      <c r="V241" s="3">
        <v>0</v>
      </c>
      <c r="W241" t="s">
        <v>13</v>
      </c>
      <c r="X241" s="3">
        <f>SUM(I241:T241)</f>
        <v>1959.4638719999998</v>
      </c>
    </row>
    <row r="242" spans="6:25" ht="12.75">
      <c r="F242">
        <f>'load data'!A242</f>
        <v>43000</v>
      </c>
      <c r="G242">
        <f>'load data'!B242</f>
        <v>1</v>
      </c>
      <c r="H242">
        <v>72</v>
      </c>
      <c r="I242" s="1">
        <f>'load data'!E242/1000000*'calc monthly loads'!$B$6</f>
        <v>115.419897</v>
      </c>
      <c r="J242" s="1">
        <f>'load data'!F242/1000000*'calc monthly loads'!$B$6</f>
        <v>112.434804</v>
      </c>
      <c r="K242" s="1">
        <f>'load data'!G242/1000000*'calc monthly loads'!$B$6</f>
        <v>111.047679</v>
      </c>
      <c r="L242" s="1">
        <f>'load data'!H242/1000000*'calc monthly loads'!$B$6</f>
        <v>109.427517</v>
      </c>
      <c r="M242" s="1">
        <f>'load data'!I242/1000000*'calc monthly loads'!$B$6</f>
        <v>110.59270199999999</v>
      </c>
      <c r="N242" s="1">
        <f>'load data'!J242/1000000*'calc monthly loads'!$B$6</f>
        <v>113.13391499999999</v>
      </c>
      <c r="O242" s="1">
        <f>'load data'!K242/1000000*'calc monthly loads'!$B$6</f>
        <v>118.416087</v>
      </c>
      <c r="P242" s="1">
        <f>'load data'!L242/1000000*'calc monthly loads'!$B$6</f>
        <v>122.233455</v>
      </c>
      <c r="Q242" s="1">
        <f>'load data'!M242/1000000*'calc monthly loads'!$B$6</f>
        <v>131.255316</v>
      </c>
      <c r="R242" s="1">
        <f>'load data'!N242/1000000*'calc monthly loads'!$B$6</f>
        <v>150.386544</v>
      </c>
      <c r="S242" s="1">
        <f>'load data'!O242/1000000*'calc monthly loads'!$B$6</f>
        <v>166.266351</v>
      </c>
      <c r="T242" s="1">
        <f>'load data'!P242/1000000*'calc monthly loads'!$B$6</f>
        <v>174.41154899999998</v>
      </c>
      <c r="U242" t="s">
        <v>12</v>
      </c>
      <c r="V242" s="3">
        <v>0</v>
      </c>
      <c r="W242" t="s">
        <v>13</v>
      </c>
      <c r="X242" s="3">
        <f>SUM(I242:T242)</f>
        <v>1535.0258159999998</v>
      </c>
      <c r="Y242" t="s">
        <v>3</v>
      </c>
    </row>
    <row r="243" spans="6:28" ht="12.75">
      <c r="F243">
        <f>'load data'!A243</f>
        <v>43000</v>
      </c>
      <c r="G243">
        <f>'load data'!B243</f>
        <v>2</v>
      </c>
      <c r="I243" s="1">
        <f>'load data'!E243/1000000*'calc monthly loads'!$B$6</f>
        <v>175.42137599999998</v>
      </c>
      <c r="J243" s="1">
        <f>'load data'!F243/1000000*'calc monthly loads'!$B$6</f>
        <v>169.750809</v>
      </c>
      <c r="K243" s="1">
        <f>'load data'!G243/1000000*'calc monthly loads'!$B$6</f>
        <v>166.210866</v>
      </c>
      <c r="L243" s="1">
        <f>'load data'!H243/1000000*'calc monthly loads'!$B$6</f>
        <v>165.278718</v>
      </c>
      <c r="M243" s="1">
        <f>'load data'!I243/1000000*'calc monthly loads'!$B$6</f>
        <v>160.673463</v>
      </c>
      <c r="N243" s="1">
        <f>'load data'!J243/1000000*'calc monthly loads'!$B$6</f>
        <v>148.910643</v>
      </c>
      <c r="O243" s="1">
        <f>'load data'!K243/1000000*'calc monthly loads'!$B$6</f>
        <v>142.008309</v>
      </c>
      <c r="P243" s="1">
        <f>'load data'!L243/1000000*'calc monthly loads'!$B$6</f>
        <v>137.369763</v>
      </c>
      <c r="Q243" s="1">
        <f>'load data'!M243/1000000*'calc monthly loads'!$B$6</f>
        <v>133.652268</v>
      </c>
      <c r="R243" s="1">
        <f>'load data'!N243/1000000*'calc monthly loads'!$B$6</f>
        <v>125.362809</v>
      </c>
      <c r="S243" s="1">
        <f>'load data'!O243/1000000*'calc monthly loads'!$B$6</f>
        <v>117.18432</v>
      </c>
      <c r="T243" s="1">
        <f>'load data'!P243/1000000*'calc monthly loads'!$B$6</f>
        <v>110.548314</v>
      </c>
      <c r="U243" t="s">
        <v>12</v>
      </c>
      <c r="V243" s="3">
        <v>0</v>
      </c>
      <c r="W243" t="s">
        <v>13</v>
      </c>
      <c r="X243" s="3">
        <f>SUM(I243:T243)</f>
        <v>1752.371658</v>
      </c>
      <c r="Y243" t="s">
        <v>12</v>
      </c>
      <c r="Z243" s="3">
        <f>SUM(V184:V243)</f>
        <v>68961.185703</v>
      </c>
      <c r="AA243" t="s">
        <v>13</v>
      </c>
      <c r="AB243" s="3">
        <f>SUM(X184:X243)</f>
        <v>58850.176346999986</v>
      </c>
    </row>
    <row r="244" spans="6:24" ht="12.75">
      <c r="F244">
        <f>'load data'!A244</f>
        <v>50100</v>
      </c>
      <c r="G244">
        <f>'load data'!B244</f>
        <v>1</v>
      </c>
      <c r="H244">
        <v>12</v>
      </c>
      <c r="I244" s="1">
        <f>'load data'!E244/1000000*'calc monthly loads'!$B$7</f>
        <v>113.17449599999999</v>
      </c>
      <c r="J244" s="1">
        <f>'load data'!F244/1000000*'calc monthly loads'!$B$7</f>
        <v>110.521272</v>
      </c>
      <c r="K244" s="1">
        <f>'load data'!G244/1000000*'calc monthly loads'!$B$7</f>
        <v>108.54807600000001</v>
      </c>
      <c r="L244" s="1">
        <f>'load data'!H244/1000000*'calc monthly loads'!$B$7</f>
        <v>110.23142399999999</v>
      </c>
      <c r="M244" s="1">
        <f>'load data'!I244/1000000*'calc monthly loads'!$B$7</f>
        <v>121.702716</v>
      </c>
      <c r="N244" s="1">
        <f>'load data'!J244/1000000*'calc monthly loads'!$B$7</f>
        <v>152.995152</v>
      </c>
      <c r="O244" s="1">
        <f>'load data'!K244/1000000*'calc monthly loads'!$B$7</f>
        <v>182.180616</v>
      </c>
      <c r="P244" s="1">
        <f>'load data'!L244/1000000*'calc monthly loads'!$B$7</f>
        <v>233.90733600000002</v>
      </c>
      <c r="Q244" s="1">
        <f>'load data'!M244/1000000*'calc monthly loads'!$B$7</f>
        <v>259.02378</v>
      </c>
      <c r="R244" s="1">
        <f>'load data'!N244/1000000*'calc monthly loads'!$B$7</f>
        <v>296.860092</v>
      </c>
      <c r="S244" s="1">
        <f>'load data'!O244/1000000*'calc monthly loads'!$B$7</f>
        <v>303.537744</v>
      </c>
      <c r="T244" s="1">
        <f>'load data'!P244/1000000*'calc monthly loads'!$B$7</f>
        <v>318.16392</v>
      </c>
      <c r="U244" t="s">
        <v>12</v>
      </c>
      <c r="V244" s="3">
        <f>SUM(P244:T244)</f>
        <v>1411.4928719999998</v>
      </c>
      <c r="W244" t="s">
        <v>13</v>
      </c>
      <c r="X244" s="3">
        <f>SUM(I244:O244)</f>
        <v>899.3537519999999</v>
      </c>
    </row>
    <row r="245" spans="6:24" ht="12.75">
      <c r="F245">
        <f>'load data'!A245</f>
        <v>50100</v>
      </c>
      <c r="G245">
        <f>'load data'!B245</f>
        <v>2</v>
      </c>
      <c r="I245" s="1">
        <f>'load data'!E245/1000000*'calc monthly loads'!$B$7</f>
        <v>288.198096</v>
      </c>
      <c r="J245" s="1">
        <f>'load data'!F245/1000000*'calc monthly loads'!$B$7</f>
        <v>284.430072</v>
      </c>
      <c r="K245" s="1">
        <f>'load data'!G245/1000000*'calc monthly loads'!$B$7</f>
        <v>279.792504</v>
      </c>
      <c r="L245" s="1">
        <f>'load data'!H245/1000000*'calc monthly loads'!$B$7</f>
        <v>277.0278</v>
      </c>
      <c r="M245" s="1">
        <f>'load data'!I245/1000000*'calc monthly loads'!$B$7</f>
        <v>250.32834</v>
      </c>
      <c r="N245" s="1">
        <f>'load data'!J245/1000000*'calc monthly loads'!$B$7</f>
        <v>227.02902</v>
      </c>
      <c r="O245" s="1">
        <f>'load data'!K245/1000000*'calc monthly loads'!$B$7</f>
        <v>214.520964</v>
      </c>
      <c r="P245" s="1">
        <f>'load data'!L245/1000000*'calc monthly loads'!$B$7</f>
        <v>214.07504400000002</v>
      </c>
      <c r="Q245" s="1">
        <f>'load data'!M245/1000000*'calc monthly loads'!$B$7</f>
        <v>199.359684</v>
      </c>
      <c r="R245" s="1">
        <f>'load data'!N245/1000000*'calc monthly loads'!$B$7</f>
        <v>171.277872</v>
      </c>
      <c r="S245" s="1">
        <f>'load data'!O245/1000000*'calc monthly loads'!$B$7</f>
        <v>145.124664</v>
      </c>
      <c r="T245" s="1">
        <f>'load data'!P245/1000000*'calc monthly loads'!$B$7</f>
        <v>131.01129600000002</v>
      </c>
      <c r="U245" t="s">
        <v>12</v>
      </c>
      <c r="V245" s="3">
        <f>SUM(I245:S245)</f>
        <v>2551.16406</v>
      </c>
      <c r="W245" t="s">
        <v>13</v>
      </c>
      <c r="X245" s="3">
        <f>T245</f>
        <v>131.01129600000002</v>
      </c>
    </row>
    <row r="246" spans="6:24" ht="12.75">
      <c r="F246">
        <f>'load data'!A246</f>
        <v>50200</v>
      </c>
      <c r="G246">
        <f>'load data'!B246</f>
        <v>1</v>
      </c>
      <c r="H246">
        <v>22</v>
      </c>
      <c r="I246" s="1">
        <f>'load data'!E246/1000000*'calc monthly loads'!$B$7</f>
        <v>127.47738000000001</v>
      </c>
      <c r="J246" s="1">
        <f>'load data'!F246/1000000*'calc monthly loads'!$B$7</f>
        <v>128.25773999999998</v>
      </c>
      <c r="K246" s="1">
        <f>'load data'!G246/1000000*'calc monthly loads'!$B$7</f>
        <v>121.94797200000001</v>
      </c>
      <c r="L246" s="1">
        <f>'load data'!H246/1000000*'calc monthly loads'!$B$7</f>
        <v>117.934692</v>
      </c>
      <c r="M246" s="1">
        <f>'load data'!I246/1000000*'calc monthly loads'!$B$7</f>
        <v>127.778376</v>
      </c>
      <c r="N246" s="1">
        <f>'load data'!J246/1000000*'calc monthly loads'!$B$7</f>
        <v>155.581488</v>
      </c>
      <c r="O246" s="1">
        <f>'load data'!K246/1000000*'calc monthly loads'!$B$7</f>
        <v>187.5651</v>
      </c>
      <c r="P246" s="1">
        <f>'load data'!L246/1000000*'calc monthly loads'!$B$7</f>
        <v>220.931064</v>
      </c>
      <c r="Q246" s="1">
        <f>'load data'!M246/1000000*'calc monthly loads'!$B$7</f>
        <v>275.121492</v>
      </c>
      <c r="R246" s="1">
        <f>'load data'!N246/1000000*'calc monthly loads'!$B$7</f>
        <v>270.260964</v>
      </c>
      <c r="S246" s="1">
        <f>'load data'!O246/1000000*'calc monthly loads'!$B$7</f>
        <v>290.829024</v>
      </c>
      <c r="T246" s="1">
        <f>'load data'!P246/1000000*'calc monthly loads'!$B$7</f>
        <v>308.09727599999997</v>
      </c>
      <c r="U246" t="s">
        <v>12</v>
      </c>
      <c r="V246" s="3">
        <f>SUM(P246:T246)</f>
        <v>1365.2398199999998</v>
      </c>
      <c r="W246" t="s">
        <v>13</v>
      </c>
      <c r="X246" s="3">
        <f>SUM(I246:O246)</f>
        <v>966.5427480000001</v>
      </c>
    </row>
    <row r="247" spans="6:24" ht="12.75">
      <c r="F247">
        <f>'load data'!A247</f>
        <v>50200</v>
      </c>
      <c r="G247">
        <f>'load data'!B247</f>
        <v>2</v>
      </c>
      <c r="I247" s="1">
        <f>'load data'!E247/1000000*'calc monthly loads'!$B$7</f>
        <v>283.649712</v>
      </c>
      <c r="J247" s="1">
        <f>'load data'!F247/1000000*'calc monthly loads'!$B$7</f>
        <v>292.51237199999997</v>
      </c>
      <c r="K247" s="1">
        <f>'load data'!G247/1000000*'calc monthly loads'!$B$7</f>
        <v>288.766644</v>
      </c>
      <c r="L247" s="1">
        <f>'load data'!H247/1000000*'calc monthly loads'!$B$7</f>
        <v>275.589708</v>
      </c>
      <c r="M247" s="1">
        <f>'load data'!I247/1000000*'calc monthly loads'!$B$7</f>
        <v>249.14665200000002</v>
      </c>
      <c r="N247" s="1">
        <f>'load data'!J247/1000000*'calc monthly loads'!$B$7</f>
        <v>221.978976</v>
      </c>
      <c r="O247" s="1">
        <f>'load data'!K247/1000000*'calc monthly loads'!$B$7</f>
        <v>210.998196</v>
      </c>
      <c r="P247" s="1">
        <f>'load data'!L247/1000000*'calc monthly loads'!$B$7</f>
        <v>205.56912000000003</v>
      </c>
      <c r="Q247" s="1">
        <f>'load data'!M247/1000000*'calc monthly loads'!$B$7</f>
        <v>195.747732</v>
      </c>
      <c r="R247" s="1">
        <f>'load data'!N247/1000000*'calc monthly loads'!$B$7</f>
        <v>170.352588</v>
      </c>
      <c r="S247" s="1">
        <f>'load data'!O247/1000000*'calc monthly loads'!$B$7</f>
        <v>142.047816</v>
      </c>
      <c r="T247" s="1">
        <f>'load data'!P247/1000000*'calc monthly loads'!$B$7</f>
        <v>131.735916</v>
      </c>
      <c r="U247" t="s">
        <v>12</v>
      </c>
      <c r="V247" s="3">
        <f>SUM(I247:S247)</f>
        <v>2536.3595160000004</v>
      </c>
      <c r="W247" t="s">
        <v>13</v>
      </c>
      <c r="X247" s="3">
        <f>T247</f>
        <v>131.735916</v>
      </c>
    </row>
    <row r="248" spans="6:24" ht="12.75">
      <c r="F248">
        <f>'load data'!A248</f>
        <v>50300</v>
      </c>
      <c r="G248">
        <f>'load data'!B248</f>
        <v>1</v>
      </c>
      <c r="H248">
        <v>32</v>
      </c>
      <c r="I248" s="1">
        <f>'load data'!E248/1000000*'calc monthly loads'!$B$7</f>
        <v>124.891044</v>
      </c>
      <c r="J248" s="1">
        <f>'load data'!F248/1000000*'calc monthly loads'!$B$7</f>
        <v>122.661444</v>
      </c>
      <c r="K248" s="1">
        <f>'load data'!G248/1000000*'calc monthly loads'!$B$7</f>
        <v>116.2179</v>
      </c>
      <c r="L248" s="1">
        <f>'load data'!H248/1000000*'calc monthly loads'!$B$7</f>
        <v>115.04736</v>
      </c>
      <c r="M248" s="1">
        <f>'load data'!I248/1000000*'calc monthly loads'!$B$7</f>
        <v>127.042608</v>
      </c>
      <c r="N248" s="1">
        <f>'load data'!J248/1000000*'calc monthly loads'!$B$7</f>
        <v>155.24704799999998</v>
      </c>
      <c r="O248" s="1">
        <f>'load data'!K248/1000000*'calc monthly loads'!$B$7</f>
        <v>186.606372</v>
      </c>
      <c r="P248" s="1">
        <f>'load data'!L248/1000000*'calc monthly loads'!$B$7</f>
        <v>239.80462799999998</v>
      </c>
      <c r="Q248" s="1">
        <f>'load data'!M248/1000000*'calc monthly loads'!$B$7</f>
        <v>257.74176</v>
      </c>
      <c r="R248" s="1">
        <f>'load data'!N248/1000000*'calc monthly loads'!$B$7</f>
        <v>285.93505200000004</v>
      </c>
      <c r="S248" s="1">
        <f>'load data'!O248/1000000*'calc monthly loads'!$B$7</f>
        <v>292.991736</v>
      </c>
      <c r="T248" s="1">
        <f>'load data'!P248/1000000*'calc monthly loads'!$B$7</f>
        <v>296.61483599999997</v>
      </c>
      <c r="U248" t="s">
        <v>12</v>
      </c>
      <c r="V248" s="3">
        <f>SUM(P248:T248)</f>
        <v>1373.088012</v>
      </c>
      <c r="W248" t="s">
        <v>13</v>
      </c>
      <c r="X248" s="3">
        <f>SUM(I248:O248)</f>
        <v>947.7137759999998</v>
      </c>
    </row>
    <row r="249" spans="6:24" ht="12.75">
      <c r="F249">
        <f>'load data'!A249</f>
        <v>50300</v>
      </c>
      <c r="G249">
        <f>'load data'!B249</f>
        <v>2</v>
      </c>
      <c r="I249" s="1">
        <f>'load data'!E249/1000000*'calc monthly loads'!$B$7</f>
        <v>284.129076</v>
      </c>
      <c r="J249" s="1">
        <f>'load data'!F249/1000000*'calc monthly loads'!$B$7</f>
        <v>297.729636</v>
      </c>
      <c r="K249" s="1">
        <f>'load data'!G249/1000000*'calc monthly loads'!$B$7</f>
        <v>289.480116</v>
      </c>
      <c r="L249" s="1">
        <f>'load data'!H249/1000000*'calc monthly loads'!$B$7</f>
        <v>281.275188</v>
      </c>
      <c r="M249" s="1">
        <f>'load data'!I249/1000000*'calc monthly loads'!$B$7</f>
        <v>255.969228</v>
      </c>
      <c r="N249" s="1">
        <f>'load data'!J249/1000000*'calc monthly loads'!$B$7</f>
        <v>233.63978400000002</v>
      </c>
      <c r="O249" s="1">
        <f>'load data'!K249/1000000*'calc monthly loads'!$B$7</f>
        <v>219.8943</v>
      </c>
      <c r="P249" s="1">
        <f>'load data'!L249/1000000*'calc monthly loads'!$B$7</f>
        <v>208.958112</v>
      </c>
      <c r="Q249" s="1">
        <f>'load data'!M249/1000000*'calc monthly loads'!$B$7</f>
        <v>200.340708</v>
      </c>
      <c r="R249" s="1">
        <f>'load data'!N249/1000000*'calc monthly loads'!$B$7</f>
        <v>177.23090399999998</v>
      </c>
      <c r="S249" s="1">
        <f>'load data'!O249/1000000*'calc monthly loads'!$B$7</f>
        <v>150.029784</v>
      </c>
      <c r="T249" s="1">
        <f>'load data'!P249/1000000*'calc monthly loads'!$B$7</f>
        <v>136.317744</v>
      </c>
      <c r="U249" t="s">
        <v>12</v>
      </c>
      <c r="V249" s="3">
        <f>SUM(I249:S249)</f>
        <v>2598.6768359999996</v>
      </c>
      <c r="W249" t="s">
        <v>13</v>
      </c>
      <c r="X249" s="3">
        <f>T249</f>
        <v>136.317744</v>
      </c>
    </row>
    <row r="250" spans="6:24" ht="12.75">
      <c r="F250">
        <f>'load data'!A250</f>
        <v>50400</v>
      </c>
      <c r="G250">
        <f>'load data'!B250</f>
        <v>1</v>
      </c>
      <c r="H250">
        <v>42</v>
      </c>
      <c r="I250" s="1">
        <f>'load data'!E250/1000000*'calc monthly loads'!$B$7</f>
        <v>125.849772</v>
      </c>
      <c r="J250" s="1">
        <f>'load data'!F250/1000000*'calc monthly loads'!$B$7</f>
        <v>124.60119599999999</v>
      </c>
      <c r="K250" s="1">
        <f>'load data'!G250/1000000*'calc monthly loads'!$B$7</f>
        <v>117.38843999999999</v>
      </c>
      <c r="L250" s="1">
        <f>'load data'!H250/1000000*'calc monthly loads'!$B$7</f>
        <v>117.990432</v>
      </c>
      <c r="M250" s="1">
        <f>'load data'!I250/1000000*'calc monthly loads'!$B$7</f>
        <v>127.58886</v>
      </c>
      <c r="N250" s="1">
        <f>'load data'!J250/1000000*'calc monthly loads'!$B$7</f>
        <v>151.256064</v>
      </c>
      <c r="O250" s="1">
        <f>'load data'!K250/1000000*'calc monthly loads'!$B$7</f>
        <v>184.48825200000002</v>
      </c>
      <c r="P250" s="1">
        <f>'load data'!L250/1000000*'calc monthly loads'!$B$7</f>
        <v>220.819584</v>
      </c>
      <c r="Q250" s="1">
        <f>'load data'!M250/1000000*'calc monthly loads'!$B$7</f>
        <v>251.30936400000002</v>
      </c>
      <c r="R250" s="1">
        <f>'load data'!N250/1000000*'calc monthly loads'!$B$7</f>
        <v>296.44761600000004</v>
      </c>
      <c r="S250" s="1">
        <f>'load data'!O250/1000000*'calc monthly loads'!$B$7</f>
        <v>296.31383999999997</v>
      </c>
      <c r="T250" s="1">
        <f>'load data'!P250/1000000*'calc monthly loads'!$B$7</f>
        <v>291.30838800000004</v>
      </c>
      <c r="U250" t="s">
        <v>12</v>
      </c>
      <c r="V250" s="3">
        <f>SUM(P250:T250)</f>
        <v>1356.1987920000001</v>
      </c>
      <c r="W250" t="s">
        <v>13</v>
      </c>
      <c r="X250" s="3">
        <f>SUM(I250:O250)</f>
        <v>949.163016</v>
      </c>
    </row>
    <row r="251" spans="6:24" ht="12.75">
      <c r="F251">
        <f>'load data'!A251</f>
        <v>50400</v>
      </c>
      <c r="G251">
        <f>'load data'!B251</f>
        <v>2</v>
      </c>
      <c r="I251" s="1">
        <f>'load data'!E251/1000000*'calc monthly loads'!$B$7</f>
        <v>289.970628</v>
      </c>
      <c r="J251" s="1">
        <f>'load data'!F251/1000000*'calc monthly loads'!$B$7</f>
        <v>300.973704</v>
      </c>
      <c r="K251" s="1">
        <f>'load data'!G251/1000000*'calc monthly loads'!$B$7</f>
        <v>280.249572</v>
      </c>
      <c r="L251" s="1">
        <f>'load data'!H251/1000000*'calc monthly loads'!$B$7</f>
        <v>264.765</v>
      </c>
      <c r="M251" s="1">
        <f>'load data'!I251/1000000*'calc monthly loads'!$B$7</f>
        <v>246.348504</v>
      </c>
      <c r="N251" s="1">
        <f>'load data'!J251/1000000*'calc monthly loads'!$B$7</f>
        <v>224.621052</v>
      </c>
      <c r="O251" s="1">
        <f>'load data'!K251/1000000*'calc monthly loads'!$B$7</f>
        <v>218.155212</v>
      </c>
      <c r="P251" s="1">
        <f>'load data'!L251/1000000*'calc monthly loads'!$B$7</f>
        <v>209.203368</v>
      </c>
      <c r="Q251" s="1">
        <f>'load data'!M251/1000000*'calc monthly loads'!$B$7</f>
        <v>197.308452</v>
      </c>
      <c r="R251" s="1">
        <f>'load data'!N251/1000000*'calc monthly loads'!$B$7</f>
        <v>172.426116</v>
      </c>
      <c r="S251" s="1">
        <f>'load data'!O251/1000000*'calc monthly loads'!$B$7</f>
        <v>145.303032</v>
      </c>
      <c r="T251" s="1">
        <f>'load data'!P251/1000000*'calc monthly loads'!$B$7</f>
        <v>136.74136800000002</v>
      </c>
      <c r="U251" t="s">
        <v>12</v>
      </c>
      <c r="V251" s="3">
        <f>SUM(I251:S251)</f>
        <v>2549.3246400000003</v>
      </c>
      <c r="W251" t="s">
        <v>13</v>
      </c>
      <c r="X251" s="3">
        <f>T251</f>
        <v>136.74136800000002</v>
      </c>
    </row>
    <row r="252" spans="6:24" ht="12.75">
      <c r="F252">
        <f>'load data'!A252</f>
        <v>50500</v>
      </c>
      <c r="G252">
        <f>'load data'!B252</f>
        <v>1</v>
      </c>
      <c r="H252">
        <v>52</v>
      </c>
      <c r="I252" s="1">
        <f>'load data'!E252/1000000*'calc monthly loads'!$B$7</f>
        <v>130.10830800000002</v>
      </c>
      <c r="J252" s="1">
        <f>'load data'!F252/1000000*'calc monthly loads'!$B$7</f>
        <v>121.591236</v>
      </c>
      <c r="K252" s="1">
        <f>'load data'!G252/1000000*'calc monthly loads'!$B$7</f>
        <v>115.43754</v>
      </c>
      <c r="L252" s="1">
        <f>'load data'!H252/1000000*'calc monthly loads'!$B$7</f>
        <v>114.166668</v>
      </c>
      <c r="M252" s="1">
        <f>'load data'!I252/1000000*'calc monthly loads'!$B$7</f>
        <v>123.988056</v>
      </c>
      <c r="N252" s="1">
        <f>'load data'!J252/1000000*'calc monthly loads'!$B$7</f>
        <v>156.40644</v>
      </c>
      <c r="O252" s="1">
        <f>'load data'!K252/1000000*'calc monthly loads'!$B$7</f>
        <v>186.873924</v>
      </c>
      <c r="P252" s="1">
        <f>'load data'!L252/1000000*'calc monthly loads'!$B$7</f>
        <v>210.4185</v>
      </c>
      <c r="Q252" s="1">
        <f>'load data'!M252/1000000*'calc monthly loads'!$B$7</f>
        <v>240.57384</v>
      </c>
      <c r="R252" s="1">
        <f>'load data'!N252/1000000*'calc monthly loads'!$B$7</f>
        <v>259.536588</v>
      </c>
      <c r="S252" s="1">
        <f>'load data'!O252/1000000*'calc monthly loads'!$B$7</f>
        <v>280.662048</v>
      </c>
      <c r="T252" s="1">
        <f>'load data'!P252/1000000*'calc monthly loads'!$B$7</f>
        <v>294.98722799999996</v>
      </c>
      <c r="U252" t="s">
        <v>12</v>
      </c>
      <c r="V252" s="3">
        <f>SUM(P252:T252)</f>
        <v>1286.1782039999998</v>
      </c>
      <c r="W252" t="s">
        <v>13</v>
      </c>
      <c r="X252" s="3">
        <f>SUM(I252:O252)</f>
        <v>948.572172</v>
      </c>
    </row>
    <row r="253" spans="6:24" ht="12.75">
      <c r="F253">
        <f>'load data'!A253</f>
        <v>50500</v>
      </c>
      <c r="G253">
        <f>'load data'!B253</f>
        <v>2</v>
      </c>
      <c r="I253" s="1">
        <f>'load data'!E253/1000000*'calc monthly loads'!$B$7</f>
        <v>283.627416</v>
      </c>
      <c r="J253" s="1">
        <f>'load data'!F253/1000000*'calc monthly loads'!$B$7</f>
        <v>291.2415</v>
      </c>
      <c r="K253" s="1">
        <f>'load data'!G253/1000000*'calc monthly loads'!$B$7</f>
        <v>292.556964</v>
      </c>
      <c r="L253" s="1">
        <f>'load data'!H253/1000000*'calc monthly loads'!$B$7</f>
        <v>280.327608</v>
      </c>
      <c r="M253" s="1">
        <f>'load data'!I253/1000000*'calc monthly loads'!$B$7</f>
        <v>263.26002</v>
      </c>
      <c r="N253" s="1">
        <f>'load data'!J253/1000000*'calc monthly loads'!$B$7</f>
        <v>242.13456</v>
      </c>
      <c r="O253" s="1">
        <f>'load data'!K253/1000000*'calc monthly loads'!$B$7</f>
        <v>224.253168</v>
      </c>
      <c r="P253" s="1">
        <f>'load data'!L253/1000000*'calc monthly loads'!$B$7</f>
        <v>217.709292</v>
      </c>
      <c r="Q253" s="1">
        <f>'load data'!M253/1000000*'calc monthly loads'!$B$7</f>
        <v>207.99938400000002</v>
      </c>
      <c r="R253" s="1">
        <f>'load data'!N253/1000000*'calc monthly loads'!$B$7</f>
        <v>178.401444</v>
      </c>
      <c r="S253" s="1">
        <f>'load data'!O253/1000000*'calc monthly loads'!$B$7</f>
        <v>152.1702</v>
      </c>
      <c r="T253" s="1">
        <f>'load data'!P253/1000000*'calc monthly loads'!$B$7</f>
        <v>132.705792</v>
      </c>
      <c r="U253" t="s">
        <v>12</v>
      </c>
      <c r="V253" s="3">
        <f>SUM(I253:S253)</f>
        <v>2633.681556</v>
      </c>
      <c r="W253" t="s">
        <v>13</v>
      </c>
      <c r="X253" s="3">
        <f>T253</f>
        <v>132.705792</v>
      </c>
    </row>
    <row r="254" spans="6:24" ht="12.75">
      <c r="F254">
        <f>'load data'!A254</f>
        <v>50600</v>
      </c>
      <c r="G254">
        <f>'load data'!B254</f>
        <v>1</v>
      </c>
      <c r="H254">
        <v>62</v>
      </c>
      <c r="I254" s="1">
        <f>'load data'!E254/1000000*'calc monthly loads'!$B$7</f>
        <v>123.508692</v>
      </c>
      <c r="J254" s="1">
        <f>'load data'!F254/1000000*'calc monthly loads'!$B$7</f>
        <v>117.38843999999999</v>
      </c>
      <c r="K254" s="1">
        <f>'load data'!G254/1000000*'calc monthly loads'!$B$7</f>
        <v>118.759644</v>
      </c>
      <c r="L254" s="1">
        <f>'load data'!H254/1000000*'calc monthly loads'!$B$7</f>
        <v>114.04404</v>
      </c>
      <c r="M254" s="1">
        <f>'load data'!I254/1000000*'calc monthly loads'!$B$7</f>
        <v>121.91452799999999</v>
      </c>
      <c r="N254" s="1">
        <f>'load data'!J254/1000000*'calc monthly loads'!$B$7</f>
        <v>132.98449200000002</v>
      </c>
      <c r="O254" s="1">
        <f>'load data'!K254/1000000*'calc monthly loads'!$B$7</f>
        <v>142.293072</v>
      </c>
      <c r="P254" s="1">
        <f>'load data'!L254/1000000*'calc monthly loads'!$B$7</f>
        <v>154.968348</v>
      </c>
      <c r="Q254" s="1">
        <f>'load data'!M254/1000000*'calc monthly loads'!$B$7</f>
        <v>176.19414</v>
      </c>
      <c r="R254" s="1">
        <f>'load data'!N254/1000000*'calc monthly loads'!$B$7</f>
        <v>207.308208</v>
      </c>
      <c r="S254" s="1">
        <f>'load data'!O254/1000000*'calc monthly loads'!$B$7</f>
        <v>213.517644</v>
      </c>
      <c r="T254" s="1">
        <f>'load data'!P254/1000000*'calc monthly loads'!$B$7</f>
        <v>217.932252</v>
      </c>
      <c r="U254" t="s">
        <v>12</v>
      </c>
      <c r="V254" s="3">
        <v>0</v>
      </c>
      <c r="W254" t="s">
        <v>13</v>
      </c>
      <c r="X254" s="3">
        <f>SUM(I254:T254)</f>
        <v>1840.8135000000002</v>
      </c>
    </row>
    <row r="255" spans="6:24" ht="12.75">
      <c r="F255">
        <f>'load data'!A255</f>
        <v>50600</v>
      </c>
      <c r="G255">
        <f>'load data'!B255</f>
        <v>2</v>
      </c>
      <c r="I255" s="1">
        <f>'load data'!E255/1000000*'calc monthly loads'!$B$7</f>
        <v>214.27570799999998</v>
      </c>
      <c r="J255" s="1">
        <f>'load data'!F255/1000000*'calc monthly loads'!$B$7</f>
        <v>210.16209600000002</v>
      </c>
      <c r="K255" s="1">
        <f>'load data'!G255/1000000*'calc monthly loads'!$B$7</f>
        <v>203.127708</v>
      </c>
      <c r="L255" s="1">
        <f>'load data'!H255/1000000*'calc monthly loads'!$B$7</f>
        <v>193.506984</v>
      </c>
      <c r="M255" s="1">
        <f>'load data'!I255/1000000*'calc monthly loads'!$B$7</f>
        <v>193.685352</v>
      </c>
      <c r="N255" s="1">
        <f>'load data'!J255/1000000*'calc monthly loads'!$B$7</f>
        <v>183.1059</v>
      </c>
      <c r="O255" s="1">
        <f>'load data'!K255/1000000*'calc monthly loads'!$B$7</f>
        <v>173.752728</v>
      </c>
      <c r="P255" s="1">
        <f>'load data'!L255/1000000*'calc monthly loads'!$B$7</f>
        <v>176.22758399999998</v>
      </c>
      <c r="Q255" s="1">
        <f>'load data'!M255/1000000*'calc monthly loads'!$B$7</f>
        <v>171.367056</v>
      </c>
      <c r="R255" s="1">
        <f>'load data'!N255/1000000*'calc monthly loads'!$B$7</f>
        <v>147.198192</v>
      </c>
      <c r="S255" s="1">
        <f>'load data'!O255/1000000*'calc monthly loads'!$B$7</f>
        <v>134.032404</v>
      </c>
      <c r="T255" s="1">
        <f>'load data'!P255/1000000*'calc monthly loads'!$B$7</f>
        <v>123.24114</v>
      </c>
      <c r="U255" t="s">
        <v>12</v>
      </c>
      <c r="V255" s="3">
        <v>0</v>
      </c>
      <c r="W255" t="s">
        <v>13</v>
      </c>
      <c r="X255" s="3">
        <f>SUM(I255:T255)</f>
        <v>2123.682852</v>
      </c>
    </row>
    <row r="256" spans="6:24" ht="12.75">
      <c r="F256">
        <f>'load data'!A256</f>
        <v>50700</v>
      </c>
      <c r="G256">
        <f>'load data'!B256</f>
        <v>1</v>
      </c>
      <c r="H256">
        <v>72</v>
      </c>
      <c r="I256" s="1">
        <f>'load data'!E256/1000000*'calc monthly loads'!$B$7</f>
        <v>121.47975600000001</v>
      </c>
      <c r="J256" s="1">
        <f>'load data'!F256/1000000*'calc monthly loads'!$B$7</f>
        <v>116.16216</v>
      </c>
      <c r="K256" s="1">
        <f>'load data'!G256/1000000*'calc monthly loads'!$B$7</f>
        <v>113.219088</v>
      </c>
      <c r="L256" s="1">
        <f>'load data'!H256/1000000*'calc monthly loads'!$B$7</f>
        <v>113.196792</v>
      </c>
      <c r="M256" s="1">
        <f>'load data'!I256/1000000*'calc monthly loads'!$B$7</f>
        <v>117.00940800000001</v>
      </c>
      <c r="N256" s="1">
        <f>'load data'!J256/1000000*'calc monthly loads'!$B$7</f>
        <v>115.49328</v>
      </c>
      <c r="O256" s="1">
        <f>'load data'!K256/1000000*'calc monthly loads'!$B$7</f>
        <v>121.44631199999999</v>
      </c>
      <c r="P256" s="1">
        <f>'load data'!L256/1000000*'calc monthly loads'!$B$7</f>
        <v>121.41286799999999</v>
      </c>
      <c r="Q256" s="1">
        <f>'load data'!M256/1000000*'calc monthly loads'!$B$7</f>
        <v>132.9399</v>
      </c>
      <c r="R256" s="1">
        <f>'load data'!N256/1000000*'calc monthly loads'!$B$7</f>
        <v>149.88486</v>
      </c>
      <c r="S256" s="1">
        <f>'load data'!O256/1000000*'calc monthly loads'!$B$7</f>
        <v>176.14954799999998</v>
      </c>
      <c r="T256" s="1">
        <f>'load data'!P256/1000000*'calc monthly loads'!$B$7</f>
        <v>189.315336</v>
      </c>
      <c r="U256" t="s">
        <v>12</v>
      </c>
      <c r="V256" s="3">
        <v>0</v>
      </c>
      <c r="W256" t="s">
        <v>13</v>
      </c>
      <c r="X256" s="3">
        <f>SUM(I256:T256)</f>
        <v>1587.709308</v>
      </c>
    </row>
    <row r="257" spans="6:24" ht="12.75">
      <c r="F257">
        <f>'load data'!A257</f>
        <v>50700</v>
      </c>
      <c r="G257">
        <f>'load data'!B257</f>
        <v>2</v>
      </c>
      <c r="I257" s="1">
        <f>'load data'!E257/1000000*'calc monthly loads'!$B$7</f>
        <v>198.32292</v>
      </c>
      <c r="J257" s="1">
        <f>'load data'!F257/1000000*'calc monthly loads'!$B$7</f>
        <v>202.79326799999998</v>
      </c>
      <c r="K257" s="1">
        <f>'load data'!G257/1000000*'calc monthly loads'!$B$7</f>
        <v>196.561536</v>
      </c>
      <c r="L257" s="1">
        <f>'load data'!H257/1000000*'calc monthly loads'!$B$7</f>
        <v>197.052048</v>
      </c>
      <c r="M257" s="1">
        <f>'load data'!I257/1000000*'calc monthly loads'!$B$7</f>
        <v>196.160208</v>
      </c>
      <c r="N257" s="1">
        <f>'load data'!J257/1000000*'calc monthly loads'!$B$7</f>
        <v>182.37013199999998</v>
      </c>
      <c r="O257" s="1">
        <f>'load data'!K257/1000000*'calc monthly loads'!$B$7</f>
        <v>164.087412</v>
      </c>
      <c r="P257" s="1">
        <f>'load data'!L257/1000000*'calc monthly loads'!$B$7</f>
        <v>156.083148</v>
      </c>
      <c r="Q257" s="1">
        <f>'load data'!M257/1000000*'calc monthly loads'!$B$7</f>
        <v>145.024332</v>
      </c>
      <c r="R257" s="1">
        <f>'load data'!N257/1000000*'calc monthly loads'!$B$7</f>
        <v>137.76698399999998</v>
      </c>
      <c r="S257" s="1">
        <f>'load data'!O257/1000000*'calc monthly loads'!$B$7</f>
        <v>126.44061599999999</v>
      </c>
      <c r="T257" s="1">
        <f>'load data'!P257/1000000*'calc monthly loads'!$B$7</f>
        <v>118.1688</v>
      </c>
      <c r="U257" t="s">
        <v>12</v>
      </c>
      <c r="V257" s="3">
        <v>0</v>
      </c>
      <c r="W257" t="s">
        <v>13</v>
      </c>
      <c r="X257" s="3">
        <f>SUM(I257:T257)</f>
        <v>2020.8314039999998</v>
      </c>
    </row>
    <row r="258" spans="6:24" ht="12.75">
      <c r="F258">
        <f>'load data'!A258</f>
        <v>50800</v>
      </c>
      <c r="G258">
        <f>'load data'!B258</f>
        <v>1</v>
      </c>
      <c r="H258">
        <v>12</v>
      </c>
      <c r="I258" s="1">
        <f>'load data'!E258/1000000*'calc monthly loads'!$B$7</f>
        <v>113.26368000000001</v>
      </c>
      <c r="J258" s="1">
        <f>'load data'!F258/1000000*'calc monthly loads'!$B$7</f>
        <v>114.21126000000001</v>
      </c>
      <c r="K258" s="1">
        <f>'load data'!G258/1000000*'calc monthly loads'!$B$7</f>
        <v>112.505616</v>
      </c>
      <c r="L258" s="1">
        <f>'load data'!H258/1000000*'calc monthly loads'!$B$7</f>
        <v>111.881328</v>
      </c>
      <c r="M258" s="1">
        <f>'load data'!I258/1000000*'calc monthly loads'!$B$7</f>
        <v>124.757268</v>
      </c>
      <c r="N258" s="1">
        <f>'load data'!J258/1000000*'calc monthly loads'!$B$7</f>
        <v>145.860432</v>
      </c>
      <c r="O258" s="1">
        <f>'load data'!K258/1000000*'calc monthly loads'!$B$7</f>
        <v>177.654528</v>
      </c>
      <c r="P258" s="1">
        <f>'load data'!L258/1000000*'calc monthly loads'!$B$7</f>
        <v>221.95668</v>
      </c>
      <c r="Q258" s="1">
        <f>'load data'!M258/1000000*'calc monthly loads'!$B$7</f>
        <v>288.09776400000004</v>
      </c>
      <c r="R258" s="1">
        <f>'load data'!N258/1000000*'calc monthly loads'!$B$7</f>
        <v>301.97702400000003</v>
      </c>
      <c r="S258" s="1">
        <f>'load data'!O258/1000000*'calc monthly loads'!$B$7</f>
        <v>340.97272799999996</v>
      </c>
      <c r="T258" s="1">
        <f>'load data'!P258/1000000*'calc monthly loads'!$B$7</f>
        <v>325.844892</v>
      </c>
      <c r="U258" t="s">
        <v>12</v>
      </c>
      <c r="V258" s="3">
        <f>SUM(P258:T258)</f>
        <v>1478.8490880000002</v>
      </c>
      <c r="W258" t="s">
        <v>13</v>
      </c>
      <c r="X258" s="3">
        <f>SUM(I258:O258)</f>
        <v>900.134112</v>
      </c>
    </row>
    <row r="259" spans="6:24" ht="12.75">
      <c r="F259">
        <f>'load data'!A259</f>
        <v>50800</v>
      </c>
      <c r="G259">
        <f>'load data'!B259</f>
        <v>2</v>
      </c>
      <c r="I259" s="1">
        <f>'load data'!E259/1000000*'calc monthly loads'!$B$7</f>
        <v>314.774928</v>
      </c>
      <c r="J259" s="1">
        <f>'load data'!F259/1000000*'calc monthly loads'!$B$7</f>
        <v>315.588732</v>
      </c>
      <c r="K259" s="1">
        <f>'load data'!G259/1000000*'calc monthly loads'!$B$7</f>
        <v>308.35368</v>
      </c>
      <c r="L259" s="1">
        <f>'load data'!H259/1000000*'calc monthly loads'!$B$7</f>
        <v>297.105348</v>
      </c>
      <c r="M259" s="1">
        <f>'load data'!I259/1000000*'calc monthly loads'!$B$7</f>
        <v>279.168216</v>
      </c>
      <c r="N259" s="1">
        <f>'load data'!J259/1000000*'calc monthly loads'!$B$7</f>
        <v>254.776392</v>
      </c>
      <c r="O259" s="1">
        <f>'load data'!K259/1000000*'calc monthly loads'!$B$7</f>
        <v>232.80368399999998</v>
      </c>
      <c r="P259" s="1">
        <f>'load data'!L259/1000000*'calc monthly loads'!$B$7</f>
        <v>218.199804</v>
      </c>
      <c r="Q259" s="1">
        <f>'load data'!M259/1000000*'calc monthly loads'!$B$7</f>
        <v>205.22353199999998</v>
      </c>
      <c r="R259" s="1">
        <f>'load data'!N259/1000000*'calc monthly loads'!$B$7</f>
        <v>180.887448</v>
      </c>
      <c r="S259" s="1">
        <f>'load data'!O259/1000000*'calc monthly loads'!$B$7</f>
        <v>145.65976799999999</v>
      </c>
      <c r="T259" s="1">
        <f>'load data'!P259/1000000*'calc monthly loads'!$B$7</f>
        <v>135.92756400000002</v>
      </c>
      <c r="U259" t="s">
        <v>12</v>
      </c>
      <c r="V259" s="3">
        <f>SUM(I259:S259)</f>
        <v>2752.5415319999997</v>
      </c>
      <c r="W259" t="s">
        <v>13</v>
      </c>
      <c r="X259" s="3">
        <f>T259</f>
        <v>135.92756400000002</v>
      </c>
    </row>
    <row r="260" spans="6:24" ht="12.75">
      <c r="F260">
        <f>'load data'!A260</f>
        <v>50900</v>
      </c>
      <c r="G260">
        <f>'load data'!B260</f>
        <v>1</v>
      </c>
      <c r="H260">
        <v>22</v>
      </c>
      <c r="I260" s="1">
        <f>'load data'!E260/1000000*'calc monthly loads'!$B$7</f>
        <v>129.14958</v>
      </c>
      <c r="J260" s="1">
        <f>'load data'!F260/1000000*'calc monthly loads'!$B$7</f>
        <v>124.27790399999999</v>
      </c>
      <c r="K260" s="1">
        <f>'load data'!G260/1000000*'calc monthly loads'!$B$7</f>
        <v>117.466476</v>
      </c>
      <c r="L260" s="1">
        <f>'load data'!H260/1000000*'calc monthly loads'!$B$7</f>
        <v>117.622548</v>
      </c>
      <c r="M260" s="1">
        <f>'load data'!I260/1000000*'calc monthly loads'!$B$7</f>
        <v>127.956744</v>
      </c>
      <c r="N260" s="1">
        <f>'load data'!J260/1000000*'calc monthly loads'!$B$7</f>
        <v>164.04282</v>
      </c>
      <c r="O260" s="1">
        <f>'load data'!K260/1000000*'calc monthly loads'!$B$7</f>
        <v>193.08335999999997</v>
      </c>
      <c r="P260" s="1">
        <f>'load data'!L260/1000000*'calc monthly loads'!$B$7</f>
        <v>225.735852</v>
      </c>
      <c r="Q260" s="1">
        <f>'load data'!M260/1000000*'calc monthly loads'!$B$7</f>
        <v>262.000296</v>
      </c>
      <c r="R260" s="1">
        <f>'load data'!N260/1000000*'calc monthly loads'!$B$7</f>
        <v>290.539176</v>
      </c>
      <c r="S260" s="1">
        <f>'load data'!O260/1000000*'calc monthly loads'!$B$7</f>
        <v>306.257856</v>
      </c>
      <c r="T260" s="1">
        <f>'load data'!P260/1000000*'calc monthly loads'!$B$7</f>
        <v>295.968252</v>
      </c>
      <c r="U260" t="s">
        <v>12</v>
      </c>
      <c r="V260" s="3">
        <f>SUM(P260:T260)</f>
        <v>1380.501432</v>
      </c>
      <c r="W260" t="s">
        <v>13</v>
      </c>
      <c r="X260" s="3">
        <f>SUM(I260:O260)</f>
        <v>973.599432</v>
      </c>
    </row>
    <row r="261" spans="6:24" ht="12.75">
      <c r="F261">
        <f>'load data'!A261</f>
        <v>50900</v>
      </c>
      <c r="G261">
        <f>'load data'!B261</f>
        <v>2</v>
      </c>
      <c r="I261" s="1">
        <f>'load data'!E261/1000000*'calc monthly loads'!$B$7</f>
        <v>303.816444</v>
      </c>
      <c r="J261" s="1">
        <f>'load data'!F261/1000000*'calc monthly loads'!$B$7</f>
        <v>317.985552</v>
      </c>
      <c r="K261" s="1">
        <f>'load data'!G261/1000000*'calc monthly loads'!$B$7</f>
        <v>287.941692</v>
      </c>
      <c r="L261" s="1">
        <f>'load data'!H261/1000000*'calc monthly loads'!$B$7</f>
        <v>254.21899200000001</v>
      </c>
      <c r="M261" s="1">
        <f>'load data'!I261/1000000*'calc monthly loads'!$B$7</f>
        <v>237.407808</v>
      </c>
      <c r="N261" s="1">
        <f>'load data'!J261/1000000*'calc monthly loads'!$B$7</f>
        <v>223.23870000000002</v>
      </c>
      <c r="O261" s="1">
        <f>'load data'!K261/1000000*'calc monthly loads'!$B$7</f>
        <v>218.010288</v>
      </c>
      <c r="P261" s="1">
        <f>'load data'!L261/1000000*'calc monthly loads'!$B$7</f>
        <v>207.285912</v>
      </c>
      <c r="Q261" s="1">
        <f>'load data'!M261/1000000*'calc monthly loads'!$B$7</f>
        <v>201.70076400000002</v>
      </c>
      <c r="R261" s="1">
        <f>'load data'!N261/1000000*'calc monthly loads'!$B$7</f>
        <v>170.107332</v>
      </c>
      <c r="S261" s="1">
        <f>'load data'!O261/1000000*'calc monthly loads'!$B$7</f>
        <v>138.859488</v>
      </c>
      <c r="T261" s="1">
        <f>'load data'!P261/1000000*'calc monthly loads'!$B$7</f>
        <v>129.138432</v>
      </c>
      <c r="U261" t="s">
        <v>12</v>
      </c>
      <c r="V261" s="3">
        <f>SUM(I261:S261)</f>
        <v>2560.572972</v>
      </c>
      <c r="W261" t="s">
        <v>13</v>
      </c>
      <c r="X261" s="3">
        <f>T261</f>
        <v>129.138432</v>
      </c>
    </row>
    <row r="262" spans="6:24" ht="12.75">
      <c r="F262">
        <f>'load data'!A262</f>
        <v>51000</v>
      </c>
      <c r="G262">
        <f>'load data'!B262</f>
        <v>1</v>
      </c>
      <c r="H262">
        <v>32</v>
      </c>
      <c r="I262" s="1">
        <f>'load data'!E262/1000000*'calc monthly loads'!$B$7</f>
        <v>123.89887200000001</v>
      </c>
      <c r="J262" s="1">
        <f>'load data'!F262/1000000*'calc monthly loads'!$B$7</f>
        <v>121.78075199999999</v>
      </c>
      <c r="K262" s="1">
        <f>'load data'!G262/1000000*'calc monthly loads'!$B$7</f>
        <v>117.087444</v>
      </c>
      <c r="L262" s="1">
        <f>'load data'!H262/1000000*'calc monthly loads'!$B$7</f>
        <v>115.805424</v>
      </c>
      <c r="M262" s="1">
        <f>'load data'!I262/1000000*'calc monthly loads'!$B$7</f>
        <v>128.44725599999998</v>
      </c>
      <c r="N262" s="1">
        <f>'load data'!J262/1000000*'calc monthly loads'!$B$7</f>
        <v>161.300412</v>
      </c>
      <c r="O262" s="1">
        <f>'load data'!K262/1000000*'calc monthly loads'!$B$7</f>
        <v>196.87367999999998</v>
      </c>
      <c r="P262" s="1">
        <f>'load data'!L262/1000000*'calc monthly loads'!$B$7</f>
        <v>233.394528</v>
      </c>
      <c r="Q262" s="1">
        <f>'load data'!M262/1000000*'calc monthly loads'!$B$7</f>
        <v>262.513104</v>
      </c>
      <c r="R262" s="1">
        <f>'load data'!N262/1000000*'calc monthly loads'!$B$7</f>
        <v>276.4704</v>
      </c>
      <c r="S262" s="1">
        <f>'load data'!O262/1000000*'calc monthly loads'!$B$7</f>
        <v>309.435036</v>
      </c>
      <c r="T262" s="1">
        <f>'load data'!P262/1000000*'calc monthly loads'!$B$7</f>
        <v>296.64828</v>
      </c>
      <c r="U262" t="s">
        <v>12</v>
      </c>
      <c r="V262" s="3">
        <f>SUM(P262:T262)</f>
        <v>1378.4613480000003</v>
      </c>
      <c r="W262" t="s">
        <v>13</v>
      </c>
      <c r="X262" s="3">
        <f>SUM(I262:O262)</f>
        <v>965.1938399999999</v>
      </c>
    </row>
    <row r="263" spans="6:24" ht="12.75">
      <c r="F263">
        <f>'load data'!A263</f>
        <v>51000</v>
      </c>
      <c r="G263">
        <f>'load data'!B263</f>
        <v>2</v>
      </c>
      <c r="I263" s="1">
        <f>'load data'!E263/1000000*'calc monthly loads'!$B$7</f>
        <v>291.174612</v>
      </c>
      <c r="J263" s="1">
        <f>'load data'!F263/1000000*'calc monthly loads'!$B$7</f>
        <v>286.380972</v>
      </c>
      <c r="K263" s="1">
        <f>'load data'!G263/1000000*'calc monthly loads'!$B$7</f>
        <v>277.261908</v>
      </c>
      <c r="L263" s="1">
        <f>'load data'!H263/1000000*'calc monthly loads'!$B$7</f>
        <v>266.12505600000003</v>
      </c>
      <c r="M263" s="1">
        <f>'load data'!I263/1000000*'calc monthly loads'!$B$7</f>
        <v>246.616056</v>
      </c>
      <c r="N263" s="1">
        <f>'load data'!J263/1000000*'calc monthly loads'!$B$7</f>
        <v>228.51170399999998</v>
      </c>
      <c r="O263" s="1">
        <f>'load data'!K263/1000000*'calc monthly loads'!$B$7</f>
        <v>217.307964</v>
      </c>
      <c r="P263" s="1">
        <f>'load data'!L263/1000000*'calc monthly loads'!$B$7</f>
        <v>209.76076799999998</v>
      </c>
      <c r="Q263" s="1">
        <f>'load data'!M263/1000000*'calc monthly loads'!$B$7</f>
        <v>196.60612799999998</v>
      </c>
      <c r="R263" s="1">
        <f>'load data'!N263/1000000*'calc monthly loads'!$B$7</f>
        <v>168.490872</v>
      </c>
      <c r="S263" s="1">
        <f>'load data'!O263/1000000*'calc monthly loads'!$B$7</f>
        <v>138.95982</v>
      </c>
      <c r="T263" s="1">
        <f>'load data'!P263/1000000*'calc monthly loads'!$B$7</f>
        <v>127.81182</v>
      </c>
      <c r="U263" t="s">
        <v>12</v>
      </c>
      <c r="V263" s="3">
        <f>SUM(I263:S263)</f>
        <v>2527.19586</v>
      </c>
      <c r="W263" t="s">
        <v>13</v>
      </c>
      <c r="X263" s="3">
        <f>T263</f>
        <v>127.81182</v>
      </c>
    </row>
    <row r="264" spans="6:24" ht="12.75">
      <c r="F264">
        <f>'load data'!A264</f>
        <v>51100</v>
      </c>
      <c r="G264">
        <f>'load data'!B264</f>
        <v>1</v>
      </c>
      <c r="H264">
        <v>42</v>
      </c>
      <c r="I264" s="1">
        <f>'load data'!E264/1000000*'calc monthly loads'!$B$7</f>
        <v>123.91002</v>
      </c>
      <c r="J264" s="1">
        <f>'load data'!F264/1000000*'calc monthly loads'!$B$7</f>
        <v>122.616852</v>
      </c>
      <c r="K264" s="1">
        <f>'load data'!G264/1000000*'calc monthly loads'!$B$7</f>
        <v>112.79546400000001</v>
      </c>
      <c r="L264" s="1">
        <f>'load data'!H264/1000000*'calc monthly loads'!$B$7</f>
        <v>114.512256</v>
      </c>
      <c r="M264" s="1">
        <f>'load data'!I264/1000000*'calc monthly loads'!$B$7</f>
        <v>126.50750400000001</v>
      </c>
      <c r="N264" s="1">
        <f>'load data'!J264/1000000*'calc monthly loads'!$B$7</f>
        <v>157.72190400000002</v>
      </c>
      <c r="O264" s="1">
        <f>'load data'!K264/1000000*'calc monthly loads'!$B$7</f>
        <v>192.45907200000002</v>
      </c>
      <c r="P264" s="1">
        <f>'load data'!L264/1000000*'calc monthly loads'!$B$7</f>
        <v>222.748188</v>
      </c>
      <c r="Q264" s="1">
        <f>'load data'!M264/1000000*'calc monthly loads'!$B$7</f>
        <v>253.516668</v>
      </c>
      <c r="R264" s="1">
        <f>'load data'!N264/1000000*'calc monthly loads'!$B$7</f>
        <v>262.212108</v>
      </c>
      <c r="S264" s="1">
        <f>'load data'!O264/1000000*'calc monthly loads'!$B$7</f>
        <v>275.96873999999997</v>
      </c>
      <c r="T264" s="1">
        <f>'load data'!P264/1000000*'calc monthly loads'!$B$7</f>
        <v>288.588276</v>
      </c>
      <c r="U264" t="s">
        <v>12</v>
      </c>
      <c r="V264" s="3">
        <f>SUM(P264:T264)</f>
        <v>1303.03398</v>
      </c>
      <c r="W264" t="s">
        <v>13</v>
      </c>
      <c r="X264" s="3">
        <f>SUM(I264:O264)</f>
        <v>950.523072</v>
      </c>
    </row>
    <row r="265" spans="6:24" ht="12.75">
      <c r="F265">
        <f>'load data'!A265</f>
        <v>51100</v>
      </c>
      <c r="G265">
        <f>'load data'!B265</f>
        <v>2</v>
      </c>
      <c r="I265" s="1">
        <f>'load data'!E265/1000000*'calc monthly loads'!$B$7</f>
        <v>294.719676</v>
      </c>
      <c r="J265" s="1">
        <f>'load data'!F265/1000000*'calc monthly loads'!$B$7</f>
        <v>298.019484</v>
      </c>
      <c r="K265" s="1">
        <f>'load data'!G265/1000000*'calc monthly loads'!$B$7</f>
        <v>301.765212</v>
      </c>
      <c r="L265" s="1">
        <f>'load data'!H265/1000000*'calc monthly loads'!$B$7</f>
        <v>265.389288</v>
      </c>
      <c r="M265" s="1">
        <f>'load data'!I265/1000000*'calc monthly loads'!$B$7</f>
        <v>254.11866</v>
      </c>
      <c r="N265" s="1">
        <f>'load data'!J265/1000000*'calc monthly loads'!$B$7</f>
        <v>230.072424</v>
      </c>
      <c r="O265" s="1">
        <f>'load data'!K265/1000000*'calc monthly loads'!$B$7</f>
        <v>224.01905999999997</v>
      </c>
      <c r="P265" s="1">
        <f>'load data'!L265/1000000*'calc monthly loads'!$B$7</f>
        <v>213.00483599999998</v>
      </c>
      <c r="Q265" s="1">
        <f>'load data'!M265/1000000*'calc monthly loads'!$B$7</f>
        <v>204.65498399999998</v>
      </c>
      <c r="R265" s="1">
        <f>'load data'!N265/1000000*'calc monthly loads'!$B$7</f>
        <v>170.988024</v>
      </c>
      <c r="S265" s="1">
        <f>'load data'!O265/1000000*'calc monthly loads'!$B$7</f>
        <v>144.221676</v>
      </c>
      <c r="T265" s="1">
        <f>'load data'!P265/1000000*'calc monthly loads'!$B$7</f>
        <v>132.126096</v>
      </c>
      <c r="U265" t="s">
        <v>12</v>
      </c>
      <c r="V265" s="3">
        <f>SUM(I265:S265)</f>
        <v>2600.9733239999996</v>
      </c>
      <c r="W265" t="s">
        <v>13</v>
      </c>
      <c r="X265" s="3">
        <f>T265</f>
        <v>132.126096</v>
      </c>
    </row>
    <row r="266" spans="6:24" ht="12.75">
      <c r="F266">
        <f>'load data'!A266</f>
        <v>51200</v>
      </c>
      <c r="G266">
        <f>'load data'!B266</f>
        <v>1</v>
      </c>
      <c r="H266">
        <v>52</v>
      </c>
      <c r="I266" s="1">
        <f>'load data'!E266/1000000*'calc monthly loads'!$B$7</f>
        <v>123.753948</v>
      </c>
      <c r="J266" s="1">
        <f>'load data'!F266/1000000*'calc monthly loads'!$B$7</f>
        <v>120.465288</v>
      </c>
      <c r="K266" s="1">
        <f>'load data'!G266/1000000*'calc monthly loads'!$B$7</f>
        <v>115.02506400000001</v>
      </c>
      <c r="L266" s="1">
        <f>'load data'!H266/1000000*'calc monthly loads'!$B$7</f>
        <v>112.55020800000001</v>
      </c>
      <c r="M266" s="1">
        <f>'load data'!I266/1000000*'calc monthly loads'!$B$7</f>
        <v>122.092896</v>
      </c>
      <c r="N266" s="1">
        <f>'load data'!J266/1000000*'calc monthly loads'!$B$7</f>
        <v>146.0388</v>
      </c>
      <c r="O266" s="1">
        <f>'load data'!K266/1000000*'calc monthly loads'!$B$7</f>
        <v>180.229716</v>
      </c>
      <c r="P266" s="1">
        <f>'load data'!L266/1000000*'calc monthly loads'!$B$7</f>
        <v>214.855404</v>
      </c>
      <c r="Q266" s="1">
        <f>'load data'!M266/1000000*'calc monthly loads'!$B$7</f>
        <v>243.36084</v>
      </c>
      <c r="R266" s="1">
        <f>'load data'!N266/1000000*'calc monthly loads'!$B$7</f>
        <v>271.030176</v>
      </c>
      <c r="S266" s="1">
        <f>'load data'!O266/1000000*'calc monthly loads'!$B$7</f>
        <v>281.17485600000003</v>
      </c>
      <c r="T266" s="1">
        <f>'load data'!P266/1000000*'calc monthly loads'!$B$7</f>
        <v>281.665368</v>
      </c>
      <c r="U266" t="s">
        <v>12</v>
      </c>
      <c r="V266" s="3">
        <f>SUM(P266:T266)</f>
        <v>1292.086644</v>
      </c>
      <c r="W266" t="s">
        <v>13</v>
      </c>
      <c r="X266" s="3">
        <f>SUM(I266:O266)</f>
        <v>920.1559200000002</v>
      </c>
    </row>
    <row r="267" spans="6:24" ht="12.75">
      <c r="F267">
        <f>'load data'!A267</f>
        <v>51200</v>
      </c>
      <c r="G267">
        <f>'load data'!B267</f>
        <v>2</v>
      </c>
      <c r="I267" s="1">
        <f>'load data'!E267/1000000*'calc monthly loads'!$B$7</f>
        <v>277.462572</v>
      </c>
      <c r="J267" s="1">
        <f>'load data'!F267/1000000*'calc monthly loads'!$B$7</f>
        <v>283.850376</v>
      </c>
      <c r="K267" s="1">
        <f>'load data'!G267/1000000*'calc monthly loads'!$B$7</f>
        <v>280.784676</v>
      </c>
      <c r="L267" s="1">
        <f>'load data'!H267/1000000*'calc monthly loads'!$B$7</f>
        <v>266.916564</v>
      </c>
      <c r="M267" s="1">
        <f>'load data'!I267/1000000*'calc monthly loads'!$B$7</f>
        <v>247.15115999999998</v>
      </c>
      <c r="N267" s="1">
        <f>'load data'!J267/1000000*'calc monthly loads'!$B$7</f>
        <v>220.329072</v>
      </c>
      <c r="O267" s="1">
        <f>'load data'!K267/1000000*'calc monthly loads'!$B$7</f>
        <v>200.99844000000002</v>
      </c>
      <c r="P267" s="1">
        <f>'load data'!L267/1000000*'calc monthly loads'!$B$7</f>
        <v>194.945076</v>
      </c>
      <c r="Q267" s="1">
        <f>'load data'!M267/1000000*'calc monthly loads'!$B$7</f>
        <v>190.3521</v>
      </c>
      <c r="R267" s="1">
        <f>'load data'!N267/1000000*'calc monthly loads'!$B$7</f>
        <v>164.611368</v>
      </c>
      <c r="S267" s="1">
        <f>'load data'!O267/1000000*'calc monthly loads'!$B$7</f>
        <v>139.807068</v>
      </c>
      <c r="T267" s="1">
        <f>'load data'!P267/1000000*'calc monthly loads'!$B$7</f>
        <v>117.78976800000001</v>
      </c>
      <c r="U267" t="s">
        <v>12</v>
      </c>
      <c r="V267" s="3">
        <f>SUM(I267:S267)</f>
        <v>2467.208472</v>
      </c>
      <c r="W267" t="s">
        <v>13</v>
      </c>
      <c r="X267" s="3">
        <f>T267</f>
        <v>117.78976800000001</v>
      </c>
    </row>
    <row r="268" spans="6:24" ht="12.75">
      <c r="F268">
        <f>'load data'!A268</f>
        <v>51300</v>
      </c>
      <c r="G268">
        <f>'load data'!B268</f>
        <v>1</v>
      </c>
      <c r="H268">
        <v>62</v>
      </c>
      <c r="I268" s="1">
        <f>'load data'!E268/1000000*'calc monthly loads'!$B$7</f>
        <v>111.234744</v>
      </c>
      <c r="J268" s="1">
        <f>'load data'!F268/1000000*'calc monthly loads'!$B$7</f>
        <v>110.36520000000002</v>
      </c>
      <c r="K268" s="1">
        <f>'load data'!G268/1000000*'calc monthly loads'!$B$7</f>
        <v>109.439916</v>
      </c>
      <c r="L268" s="1">
        <f>'load data'!H268/1000000*'calc monthly loads'!$B$7</f>
        <v>104.7912</v>
      </c>
      <c r="M268" s="1">
        <f>'load data'!I268/1000000*'calc monthly loads'!$B$7</f>
        <v>111.42426</v>
      </c>
      <c r="N268" s="1">
        <f>'load data'!J268/1000000*'calc monthly loads'!$B$7</f>
        <v>127.455084</v>
      </c>
      <c r="O268" s="1">
        <f>'load data'!K268/1000000*'calc monthly loads'!$B$7</f>
        <v>140.63201999999998</v>
      </c>
      <c r="P268" s="1">
        <f>'load data'!L268/1000000*'calc monthly loads'!$B$7</f>
        <v>150.66522</v>
      </c>
      <c r="Q268" s="1">
        <f>'load data'!M268/1000000*'calc monthly loads'!$B$7</f>
        <v>168.992532</v>
      </c>
      <c r="R268" s="1">
        <f>'load data'!N268/1000000*'calc monthly loads'!$B$7</f>
        <v>194.47686</v>
      </c>
      <c r="S268" s="1">
        <f>'load data'!O268/1000000*'calc monthly loads'!$B$7</f>
        <v>188.936304</v>
      </c>
      <c r="T268" s="1">
        <f>'load data'!P268/1000000*'calc monthly loads'!$B$7</f>
        <v>198.86917200000002</v>
      </c>
      <c r="U268" t="s">
        <v>12</v>
      </c>
      <c r="V268" s="3">
        <v>0</v>
      </c>
      <c r="W268" t="s">
        <v>13</v>
      </c>
      <c r="X268" s="3">
        <f>SUM(I268:T268)</f>
        <v>1717.282512</v>
      </c>
    </row>
    <row r="269" spans="6:24" ht="12.75">
      <c r="F269">
        <f>'load data'!A269</f>
        <v>51300</v>
      </c>
      <c r="G269">
        <f>'load data'!B269</f>
        <v>2</v>
      </c>
      <c r="I269" s="1">
        <f>'load data'!E269/1000000*'calc monthly loads'!$B$7</f>
        <v>200.70859199999998</v>
      </c>
      <c r="J269" s="1">
        <f>'load data'!F269/1000000*'calc monthly loads'!$B$7</f>
        <v>194.64408</v>
      </c>
      <c r="K269" s="1">
        <f>'load data'!G269/1000000*'calc monthly loads'!$B$7</f>
        <v>199.248204</v>
      </c>
      <c r="L269" s="1">
        <f>'load data'!H269/1000000*'calc monthly loads'!$B$7</f>
        <v>196.42776</v>
      </c>
      <c r="M269" s="1">
        <f>'load data'!I269/1000000*'calc monthly loads'!$B$7</f>
        <v>186.17159999999998</v>
      </c>
      <c r="N269" s="1">
        <f>'load data'!J269/1000000*'calc monthly loads'!$B$7</f>
        <v>175.614444</v>
      </c>
      <c r="O269" s="1">
        <f>'load data'!K269/1000000*'calc monthly loads'!$B$7</f>
        <v>173.23992</v>
      </c>
      <c r="P269" s="1">
        <f>'load data'!L269/1000000*'calc monthly loads'!$B$7</f>
        <v>168.44628</v>
      </c>
      <c r="Q269" s="1">
        <f>'load data'!M269/1000000*'calc monthly loads'!$B$7</f>
        <v>163.886748</v>
      </c>
      <c r="R269" s="1">
        <f>'load data'!N269/1000000*'calc monthly loads'!$B$7</f>
        <v>145.7601</v>
      </c>
      <c r="S269" s="1">
        <f>'load data'!O269/1000000*'calc monthly loads'!$B$7</f>
        <v>130.59882</v>
      </c>
      <c r="T269" s="1">
        <f>'load data'!P269/1000000*'calc monthly loads'!$B$7</f>
        <v>123.05162399999999</v>
      </c>
      <c r="U269" t="s">
        <v>12</v>
      </c>
      <c r="V269" s="3">
        <v>0</v>
      </c>
      <c r="W269" t="s">
        <v>13</v>
      </c>
      <c r="X269" s="3">
        <f>SUM(I269:T269)</f>
        <v>2057.798172</v>
      </c>
    </row>
    <row r="270" spans="6:24" ht="12.75">
      <c r="F270">
        <f>'load data'!A270</f>
        <v>51400</v>
      </c>
      <c r="G270">
        <f>'load data'!B270</f>
        <v>1</v>
      </c>
      <c r="H270">
        <v>72</v>
      </c>
      <c r="I270" s="1">
        <f>'load data'!E270/1000000*'calc monthly loads'!$B$7</f>
        <v>116.964816</v>
      </c>
      <c r="J270" s="1">
        <f>'load data'!F270/1000000*'calc monthly loads'!$B$7</f>
        <v>114.09978</v>
      </c>
      <c r="K270" s="1">
        <f>'load data'!G270/1000000*'calc monthly loads'!$B$7</f>
        <v>110.008464</v>
      </c>
      <c r="L270" s="1">
        <f>'load data'!H270/1000000*'calc monthly loads'!$B$7</f>
        <v>107.645088</v>
      </c>
      <c r="M270" s="1">
        <f>'load data'!I270/1000000*'calc monthly loads'!$B$7</f>
        <v>109.36187999999999</v>
      </c>
      <c r="N270" s="1">
        <f>'load data'!J270/1000000*'calc monthly loads'!$B$7</f>
        <v>110.387496</v>
      </c>
      <c r="O270" s="1">
        <f>'load data'!K270/1000000*'calc monthly loads'!$B$7</f>
        <v>126.31798800000001</v>
      </c>
      <c r="P270" s="1">
        <f>'load data'!L270/1000000*'calc monthly loads'!$B$7</f>
        <v>126.97572000000001</v>
      </c>
      <c r="Q270" s="1">
        <f>'load data'!M270/1000000*'calc monthly loads'!$B$7</f>
        <v>133.196304</v>
      </c>
      <c r="R270" s="1">
        <f>'load data'!N270/1000000*'calc monthly loads'!$B$7</f>
        <v>145.113516</v>
      </c>
      <c r="S270" s="1">
        <f>'load data'!O270/1000000*'calc monthly loads'!$B$7</f>
        <v>162.236844</v>
      </c>
      <c r="T270" s="1">
        <f>'load data'!P270/1000000*'calc monthly loads'!$B$7</f>
        <v>172.749408</v>
      </c>
      <c r="U270" t="s">
        <v>12</v>
      </c>
      <c r="V270" s="3">
        <v>0</v>
      </c>
      <c r="W270" t="s">
        <v>13</v>
      </c>
      <c r="X270" s="3">
        <f>SUM(I270:T270)</f>
        <v>1535.0573039999997</v>
      </c>
    </row>
    <row r="271" spans="6:24" ht="12.75">
      <c r="F271">
        <f>'load data'!A271</f>
        <v>51400</v>
      </c>
      <c r="G271">
        <f>'load data'!B271</f>
        <v>2</v>
      </c>
      <c r="I271" s="1">
        <f>'load data'!E271/1000000*'calc monthly loads'!$B$7</f>
        <v>190.68653999999998</v>
      </c>
      <c r="J271" s="1">
        <f>'load data'!F271/1000000*'calc monthly loads'!$B$7</f>
        <v>189.426816</v>
      </c>
      <c r="K271" s="1">
        <f>'load data'!G271/1000000*'calc monthly loads'!$B$7</f>
        <v>184.867284</v>
      </c>
      <c r="L271" s="1">
        <f>'load data'!H271/1000000*'calc monthly loads'!$B$7</f>
        <v>180.775968</v>
      </c>
      <c r="M271" s="1">
        <f>'load data'!I271/1000000*'calc monthly loads'!$B$7</f>
        <v>174.666864</v>
      </c>
      <c r="N271" s="1">
        <f>'load data'!J271/1000000*'calc monthly loads'!$B$7</f>
        <v>166.14979200000002</v>
      </c>
      <c r="O271" s="1">
        <f>'load data'!K271/1000000*'calc monthly loads'!$B$7</f>
        <v>147.510336</v>
      </c>
      <c r="P271" s="1">
        <f>'load data'!L271/1000000*'calc monthly loads'!$B$7</f>
        <v>138.525048</v>
      </c>
      <c r="Q271" s="1">
        <f>'load data'!M271/1000000*'calc monthly loads'!$B$7</f>
        <v>135.938712</v>
      </c>
      <c r="R271" s="1">
        <f>'load data'!N271/1000000*'calc monthly loads'!$B$7</f>
        <v>126.596688</v>
      </c>
      <c r="S271" s="1">
        <f>'load data'!O271/1000000*'calc monthly loads'!$B$7</f>
        <v>119.41737599999999</v>
      </c>
      <c r="T271" s="1">
        <f>'load data'!P271/1000000*'calc monthly loads'!$B$7</f>
        <v>112.695132</v>
      </c>
      <c r="U271" t="s">
        <v>12</v>
      </c>
      <c r="V271" s="3">
        <v>0</v>
      </c>
      <c r="W271" t="s">
        <v>13</v>
      </c>
      <c r="X271" s="3">
        <f>SUM(I271:T271)</f>
        <v>1867.256556</v>
      </c>
    </row>
    <row r="272" spans="6:24" ht="12.75">
      <c r="F272">
        <f>'load data'!A272</f>
        <v>51500</v>
      </c>
      <c r="G272">
        <f>'load data'!B272</f>
        <v>1</v>
      </c>
      <c r="H272">
        <v>12</v>
      </c>
      <c r="I272" s="1">
        <f>'load data'!E272/1000000*'calc monthly loads'!$B$7</f>
        <v>109.707468</v>
      </c>
      <c r="J272" s="1">
        <f>'load data'!F272/1000000*'calc monthly loads'!$B$7</f>
        <v>107.645088</v>
      </c>
      <c r="K272" s="1">
        <f>'load data'!G272/1000000*'calc monthly loads'!$B$7</f>
        <v>109.62943200000001</v>
      </c>
      <c r="L272" s="1">
        <f>'load data'!H272/1000000*'calc monthly loads'!$B$7</f>
        <v>113.219088</v>
      </c>
      <c r="M272" s="1">
        <f>'load data'!I272/1000000*'calc monthly loads'!$B$7</f>
        <v>122.31585600000001</v>
      </c>
      <c r="N272" s="1">
        <f>'load data'!J272/1000000*'calc monthly loads'!$B$7</f>
        <v>146.00535599999998</v>
      </c>
      <c r="O272" s="1">
        <f>'load data'!K272/1000000*'calc monthly loads'!$B$7</f>
        <v>179.39361599999998</v>
      </c>
      <c r="P272" s="1">
        <f>'load data'!L272/1000000*'calc monthly loads'!$B$7</f>
        <v>233.115828</v>
      </c>
      <c r="Q272" s="1">
        <f>'load data'!M272/1000000*'calc monthly loads'!$B$7</f>
        <v>257.585688</v>
      </c>
      <c r="R272" s="1">
        <f>'load data'!N272/1000000*'calc monthly loads'!$B$7</f>
        <v>291.509052</v>
      </c>
      <c r="S272" s="1">
        <f>'load data'!O272/1000000*'calc monthly loads'!$B$7</f>
        <v>311.74267199999997</v>
      </c>
      <c r="T272" s="1">
        <f>'load data'!P272/1000000*'calc monthly loads'!$B$7</f>
        <v>298.086372</v>
      </c>
      <c r="U272" t="s">
        <v>12</v>
      </c>
      <c r="V272" s="3">
        <f>SUM(P272:T272)</f>
        <v>1392.0396119999998</v>
      </c>
      <c r="W272" t="s">
        <v>13</v>
      </c>
      <c r="X272" s="3">
        <f>SUM(I272:O272)</f>
        <v>887.915904</v>
      </c>
    </row>
    <row r="273" spans="6:24" ht="12.75">
      <c r="F273">
        <f>'load data'!A273</f>
        <v>51500</v>
      </c>
      <c r="G273">
        <f>'load data'!B273</f>
        <v>2</v>
      </c>
      <c r="I273" s="1">
        <f>'load data'!E273/1000000*'calc monthly loads'!$B$7</f>
        <v>285.522576</v>
      </c>
      <c r="J273" s="1">
        <f>'load data'!F273/1000000*'calc monthly loads'!$B$7</f>
        <v>312.065964</v>
      </c>
      <c r="K273" s="1">
        <f>'load data'!G273/1000000*'calc monthly loads'!$B$7</f>
        <v>283.1592</v>
      </c>
      <c r="L273" s="1">
        <f>'load data'!H273/1000000*'calc monthly loads'!$B$7</f>
        <v>274.664424</v>
      </c>
      <c r="M273" s="1">
        <f>'load data'!I273/1000000*'calc monthly loads'!$B$7</f>
        <v>252.61368</v>
      </c>
      <c r="N273" s="1">
        <f>'load data'!J273/1000000*'calc monthly loads'!$B$7</f>
        <v>225.85848000000001</v>
      </c>
      <c r="O273" s="1">
        <f>'load data'!K273/1000000*'calc monthly loads'!$B$7</f>
        <v>201.845688</v>
      </c>
      <c r="P273" s="1">
        <f>'load data'!L273/1000000*'calc monthly loads'!$B$7</f>
        <v>198.83572800000002</v>
      </c>
      <c r="Q273" s="1">
        <f>'load data'!M273/1000000*'calc monthly loads'!$B$7</f>
        <v>187.966428</v>
      </c>
      <c r="R273" s="1">
        <f>'load data'!N273/1000000*'calc monthly loads'!$B$7</f>
        <v>166.183236</v>
      </c>
      <c r="S273" s="1">
        <f>'load data'!O273/1000000*'calc monthly loads'!$B$7</f>
        <v>139.483776</v>
      </c>
      <c r="T273" s="1">
        <f>'load data'!P273/1000000*'calc monthly loads'!$B$7</f>
        <v>128.748252</v>
      </c>
      <c r="U273" t="s">
        <v>12</v>
      </c>
      <c r="V273" s="3">
        <f>SUM(I273:S273)</f>
        <v>2528.19918</v>
      </c>
      <c r="W273" t="s">
        <v>13</v>
      </c>
      <c r="X273" s="3">
        <f>T273</f>
        <v>128.748252</v>
      </c>
    </row>
    <row r="274" spans="6:24" ht="12.75">
      <c r="F274">
        <f>'load data'!A274</f>
        <v>51600</v>
      </c>
      <c r="G274">
        <f>'load data'!B274</f>
        <v>1</v>
      </c>
      <c r="H274">
        <v>22</v>
      </c>
      <c r="I274" s="1">
        <f>'load data'!E274/1000000*'calc monthly loads'!$B$7</f>
        <v>125.41499999999999</v>
      </c>
      <c r="J274" s="1">
        <f>'load data'!F274/1000000*'calc monthly loads'!$B$7</f>
        <v>122.037156</v>
      </c>
      <c r="K274" s="1">
        <f>'load data'!G274/1000000*'calc monthly loads'!$B$7</f>
        <v>115.248024</v>
      </c>
      <c r="L274" s="1">
        <f>'load data'!H274/1000000*'calc monthly loads'!$B$7</f>
        <v>115.3818</v>
      </c>
      <c r="M274" s="1">
        <f>'load data'!I274/1000000*'calc monthly loads'!$B$7</f>
        <v>124.768416</v>
      </c>
      <c r="N274" s="1">
        <f>'load data'!J274/1000000*'calc monthly loads'!$B$7</f>
        <v>150.39766799999998</v>
      </c>
      <c r="O274" s="1">
        <f>'load data'!K274/1000000*'calc monthly loads'!$B$7</f>
        <v>186.47259599999998</v>
      </c>
      <c r="P274" s="1">
        <f>'load data'!L274/1000000*'calc monthly loads'!$B$7</f>
        <v>222.815076</v>
      </c>
      <c r="Q274" s="1">
        <f>'load data'!M274/1000000*'calc monthly loads'!$B$7</f>
        <v>259.848732</v>
      </c>
      <c r="R274" s="1">
        <f>'load data'!N274/1000000*'calc monthly loads'!$B$7</f>
        <v>295.34396399999997</v>
      </c>
      <c r="S274" s="1">
        <f>'load data'!O274/1000000*'calc monthly loads'!$B$7</f>
        <v>304.072848</v>
      </c>
      <c r="T274" s="1">
        <f>'load data'!P274/1000000*'calc monthly loads'!$B$7</f>
        <v>297.751932</v>
      </c>
      <c r="U274" t="s">
        <v>12</v>
      </c>
      <c r="V274" s="3">
        <f>SUM(P274:T274)</f>
        <v>1379.8325519999999</v>
      </c>
      <c r="W274" t="s">
        <v>13</v>
      </c>
      <c r="X274" s="3">
        <f>SUM(I274:O274)</f>
        <v>939.72066</v>
      </c>
    </row>
    <row r="275" spans="6:24" ht="12.75">
      <c r="F275">
        <f>'load data'!A275</f>
        <v>51600</v>
      </c>
      <c r="G275">
        <f>'load data'!B275</f>
        <v>2</v>
      </c>
      <c r="I275" s="1">
        <f>'load data'!E275/1000000*'calc monthly loads'!$B$7</f>
        <v>289.658484</v>
      </c>
      <c r="J275" s="1">
        <f>'load data'!F275/1000000*'calc monthly loads'!$B$7</f>
        <v>298.85558399999996</v>
      </c>
      <c r="K275" s="1">
        <f>'load data'!G275/1000000*'calc monthly loads'!$B$7</f>
        <v>316.614348</v>
      </c>
      <c r="L275" s="1">
        <f>'load data'!H275/1000000*'calc monthly loads'!$B$7</f>
        <v>277.373388</v>
      </c>
      <c r="M275" s="1">
        <f>'load data'!I275/1000000*'calc monthly loads'!$B$7</f>
        <v>253.940292</v>
      </c>
      <c r="N275" s="1">
        <f>'load data'!J275/1000000*'calc monthly loads'!$B$7</f>
        <v>228.53400000000002</v>
      </c>
      <c r="O275" s="1">
        <f>'load data'!K275/1000000*'calc monthly loads'!$B$7</f>
        <v>211.67822400000003</v>
      </c>
      <c r="P275" s="1">
        <f>'load data'!L275/1000000*'calc monthly loads'!$B$7</f>
        <v>203.885772</v>
      </c>
      <c r="Q275" s="1">
        <f>'load data'!M275/1000000*'calc monthly loads'!$B$7</f>
        <v>192.180372</v>
      </c>
      <c r="R275" s="1">
        <f>'load data'!N275/1000000*'calc monthly loads'!$B$7</f>
        <v>167.298036</v>
      </c>
      <c r="S275" s="1">
        <f>'load data'!O275/1000000*'calc monthly loads'!$B$7</f>
        <v>141.155976</v>
      </c>
      <c r="T275" s="1">
        <f>'load data'!P275/1000000*'calc monthly loads'!$B$7</f>
        <v>131.289996</v>
      </c>
      <c r="U275" t="s">
        <v>12</v>
      </c>
      <c r="V275" s="3">
        <f>SUM(I275:S275)</f>
        <v>2581.174476</v>
      </c>
      <c r="W275" t="s">
        <v>13</v>
      </c>
      <c r="X275" s="3">
        <f>T275</f>
        <v>131.289996</v>
      </c>
    </row>
    <row r="276" spans="6:24" ht="12.75">
      <c r="F276">
        <f>'load data'!A276</f>
        <v>51700</v>
      </c>
      <c r="G276">
        <f>'load data'!B276</f>
        <v>1</v>
      </c>
      <c r="H276">
        <v>32</v>
      </c>
      <c r="I276" s="1">
        <f>'load data'!E276/1000000*'calc monthly loads'!$B$7</f>
        <v>125.158596</v>
      </c>
      <c r="J276" s="1">
        <f>'load data'!F276/1000000*'calc monthly loads'!$B$7</f>
        <v>123.341472</v>
      </c>
      <c r="K276" s="1">
        <f>'load data'!G276/1000000*'calc monthly loads'!$B$7</f>
        <v>116.28478799999999</v>
      </c>
      <c r="L276" s="1">
        <f>'load data'!H276/1000000*'calc monthly loads'!$B$7</f>
        <v>114.28929600000001</v>
      </c>
      <c r="M276" s="1">
        <f>'load data'!I276/1000000*'calc monthly loads'!$B$7</f>
        <v>126.462912</v>
      </c>
      <c r="N276" s="1">
        <f>'load data'!J276/1000000*'calc monthly loads'!$B$7</f>
        <v>149.9406</v>
      </c>
      <c r="O276" s="1">
        <f>'load data'!K276/1000000*'calc monthly loads'!$B$7</f>
        <v>181.690104</v>
      </c>
      <c r="P276" s="1">
        <f>'load data'!L276/1000000*'calc monthly loads'!$B$7</f>
        <v>219.67134000000001</v>
      </c>
      <c r="Q276" s="1">
        <f>'load data'!M276/1000000*'calc monthly loads'!$B$7</f>
        <v>256.247928</v>
      </c>
      <c r="R276" s="1">
        <f>'load data'!N276/1000000*'calc monthly loads'!$B$7</f>
        <v>287.45117999999997</v>
      </c>
      <c r="S276" s="1">
        <f>'load data'!O276/1000000*'calc monthly loads'!$B$7</f>
        <v>296.269248</v>
      </c>
      <c r="T276" s="1">
        <f>'load data'!P276/1000000*'calc monthly loads'!$B$7</f>
        <v>302.50097999999997</v>
      </c>
      <c r="U276" t="s">
        <v>12</v>
      </c>
      <c r="V276" s="3">
        <f>SUM(P276:T276)</f>
        <v>1362.140676</v>
      </c>
      <c r="W276" t="s">
        <v>13</v>
      </c>
      <c r="X276" s="3">
        <f>SUM(I276:O276)</f>
        <v>937.167768</v>
      </c>
    </row>
    <row r="277" spans="6:24" ht="12.75">
      <c r="F277">
        <f>'load data'!A277</f>
        <v>51700</v>
      </c>
      <c r="G277">
        <f>'load data'!B277</f>
        <v>2</v>
      </c>
      <c r="I277" s="1">
        <f>'load data'!E277/1000000*'calc monthly loads'!$B$7</f>
        <v>292.757628</v>
      </c>
      <c r="J277" s="1">
        <f>'load data'!F277/1000000*'calc monthly loads'!$B$7</f>
        <v>299.82545999999996</v>
      </c>
      <c r="K277" s="1">
        <f>'load data'!G277/1000000*'calc monthly loads'!$B$7</f>
        <v>298.610328</v>
      </c>
      <c r="L277" s="1">
        <f>'load data'!H277/1000000*'calc monthly loads'!$B$7</f>
        <v>275.032308</v>
      </c>
      <c r="M277" s="1">
        <f>'load data'!I277/1000000*'calc monthly loads'!$B$7</f>
        <v>252.580236</v>
      </c>
      <c r="N277" s="1">
        <f>'load data'!J277/1000000*'calc monthly loads'!$B$7</f>
        <v>234.007668</v>
      </c>
      <c r="O277" s="1">
        <f>'load data'!K277/1000000*'calc monthly loads'!$B$7</f>
        <v>214.43177999999997</v>
      </c>
      <c r="P277" s="1">
        <f>'load data'!L277/1000000*'calc monthly loads'!$B$7</f>
        <v>199.370832</v>
      </c>
      <c r="Q277" s="1">
        <f>'load data'!M277/1000000*'calc monthly loads'!$B$7</f>
        <v>191.310828</v>
      </c>
      <c r="R277" s="1">
        <f>'load data'!N277/1000000*'calc monthly loads'!$B$7</f>
        <v>167.05278</v>
      </c>
      <c r="S277" s="1">
        <f>'load data'!O277/1000000*'calc monthly loads'!$B$7</f>
        <v>136.808256</v>
      </c>
      <c r="T277" s="1">
        <f>'load data'!P277/1000000*'calc monthly loads'!$B$7</f>
        <v>123.675912</v>
      </c>
      <c r="U277" t="s">
        <v>12</v>
      </c>
      <c r="V277" s="3">
        <f>SUM(I277:S277)</f>
        <v>2561.7881039999997</v>
      </c>
      <c r="W277" t="s">
        <v>13</v>
      </c>
      <c r="X277" s="3">
        <f>T277</f>
        <v>123.675912</v>
      </c>
    </row>
    <row r="278" spans="6:24" ht="12.75">
      <c r="F278">
        <f>'load data'!A278</f>
        <v>51800</v>
      </c>
      <c r="G278">
        <f>'load data'!B278</f>
        <v>1</v>
      </c>
      <c r="H278">
        <v>42</v>
      </c>
      <c r="I278" s="1">
        <f>'load data'!E278/1000000*'calc monthly loads'!$B$7</f>
        <v>122.650296</v>
      </c>
      <c r="J278" s="1">
        <f>'load data'!F278/1000000*'calc monthly loads'!$B$7</f>
        <v>120.26462400000001</v>
      </c>
      <c r="K278" s="1">
        <f>'load data'!G278/1000000*'calc monthly loads'!$B$7</f>
        <v>115.92805200000001</v>
      </c>
      <c r="L278" s="1">
        <f>'load data'!H278/1000000*'calc monthly loads'!$B$7</f>
        <v>116.10642000000001</v>
      </c>
      <c r="M278" s="1">
        <f>'load data'!I278/1000000*'calc monthly loads'!$B$7</f>
        <v>123.83198399999999</v>
      </c>
      <c r="N278" s="1">
        <f>'load data'!J278/1000000*'calc monthly loads'!$B$7</f>
        <v>153.084336</v>
      </c>
      <c r="O278" s="1">
        <f>'load data'!K278/1000000*'calc monthly loads'!$B$7</f>
        <v>189.48255600000002</v>
      </c>
      <c r="P278" s="1">
        <f>'load data'!L278/1000000*'calc monthly loads'!$B$7</f>
        <v>221.867496</v>
      </c>
      <c r="Q278" s="1">
        <f>'load data'!M278/1000000*'calc monthly loads'!$B$7</f>
        <v>256.359408</v>
      </c>
      <c r="R278" s="1">
        <f>'load data'!N278/1000000*'calc monthly loads'!$B$7</f>
        <v>295.64495999999997</v>
      </c>
      <c r="S278" s="1">
        <f>'load data'!O278/1000000*'calc monthly loads'!$B$7</f>
        <v>310.326876</v>
      </c>
      <c r="T278" s="1">
        <f>'load data'!P278/1000000*'calc monthly loads'!$B$7</f>
        <v>310.36032</v>
      </c>
      <c r="U278" t="s">
        <v>12</v>
      </c>
      <c r="V278" s="3">
        <f>SUM(P278:T278)</f>
        <v>1394.55906</v>
      </c>
      <c r="W278" t="s">
        <v>13</v>
      </c>
      <c r="X278" s="3">
        <f>SUM(I278:O278)</f>
        <v>941.3482680000001</v>
      </c>
    </row>
    <row r="279" spans="6:24" ht="12.75">
      <c r="F279">
        <f>'load data'!A279</f>
        <v>51800</v>
      </c>
      <c r="G279">
        <f>'load data'!B279</f>
        <v>2</v>
      </c>
      <c r="I279" s="1">
        <f>'load data'!E279/1000000*'calc monthly loads'!$B$7</f>
        <v>300.761892</v>
      </c>
      <c r="J279" s="1">
        <f>'load data'!F279/1000000*'calc monthly loads'!$B$7</f>
        <v>312.734844</v>
      </c>
      <c r="K279" s="1">
        <f>'load data'!G279/1000000*'calc monthly loads'!$B$7</f>
        <v>301.16322</v>
      </c>
      <c r="L279" s="1">
        <f>'load data'!H279/1000000*'calc monthly loads'!$B$7</f>
        <v>273.315516</v>
      </c>
      <c r="M279" s="1">
        <f>'load data'!I279/1000000*'calc monthly loads'!$B$7</f>
        <v>257.329284</v>
      </c>
      <c r="N279" s="1">
        <f>'load data'!J279/1000000*'calc monthly loads'!$B$7</f>
        <v>238.589496</v>
      </c>
      <c r="O279" s="1">
        <f>'load data'!K279/1000000*'calc monthly loads'!$B$7</f>
        <v>230.65212</v>
      </c>
      <c r="P279" s="1">
        <f>'load data'!L279/1000000*'calc monthly loads'!$B$7</f>
        <v>217.976844</v>
      </c>
      <c r="Q279" s="1">
        <f>'load data'!M279/1000000*'calc monthly loads'!$B$7</f>
        <v>204.84449999999998</v>
      </c>
      <c r="R279" s="1">
        <f>'load data'!N279/1000000*'calc monthly loads'!$B$7</f>
        <v>177.03024</v>
      </c>
      <c r="S279" s="1">
        <f>'load data'!O279/1000000*'calc monthly loads'!$B$7</f>
        <v>151.0554</v>
      </c>
      <c r="T279" s="1">
        <f>'load data'!P279/1000000*'calc monthly loads'!$B$7</f>
        <v>132.28216799999998</v>
      </c>
      <c r="U279" t="s">
        <v>12</v>
      </c>
      <c r="V279" s="3">
        <f>SUM(I279:S279)</f>
        <v>2665.4533560000004</v>
      </c>
      <c r="W279" t="s">
        <v>13</v>
      </c>
      <c r="X279" s="3">
        <f>T279</f>
        <v>132.28216799999998</v>
      </c>
    </row>
    <row r="280" spans="6:24" ht="12.75">
      <c r="F280">
        <f>'load data'!A280</f>
        <v>51900</v>
      </c>
      <c r="G280">
        <f>'load data'!B280</f>
        <v>1</v>
      </c>
      <c r="H280">
        <v>52</v>
      </c>
      <c r="I280" s="1">
        <f>'load data'!E280/1000000*'calc monthly loads'!$B$7</f>
        <v>124.946784</v>
      </c>
      <c r="J280" s="1">
        <f>'load data'!F280/1000000*'calc monthly loads'!$B$7</f>
        <v>121.758456</v>
      </c>
      <c r="K280" s="1">
        <f>'load data'!G280/1000000*'calc monthly loads'!$B$7</f>
        <v>118.146504</v>
      </c>
      <c r="L280" s="1">
        <f>'load data'!H280/1000000*'calc monthly loads'!$B$7</f>
        <v>116.151012</v>
      </c>
      <c r="M280" s="1">
        <f>'load data'!I280/1000000*'calc monthly loads'!$B$7</f>
        <v>126.57439199999999</v>
      </c>
      <c r="N280" s="1">
        <f>'load data'!J280/1000000*'calc monthly loads'!$B$7</f>
        <v>150.029784</v>
      </c>
      <c r="O280" s="1">
        <f>'load data'!K280/1000000*'calc monthly loads'!$B$7</f>
        <v>188.033316</v>
      </c>
      <c r="P280" s="1">
        <f>'load data'!L280/1000000*'calc monthly loads'!$B$7</f>
        <v>221.365836</v>
      </c>
      <c r="Q280" s="1">
        <f>'load data'!M280/1000000*'calc monthly loads'!$B$7</f>
        <v>276.169404</v>
      </c>
      <c r="R280" s="1">
        <f>'load data'!N280/1000000*'calc monthly loads'!$B$7</f>
        <v>283.571676</v>
      </c>
      <c r="S280" s="1">
        <f>'load data'!O280/1000000*'calc monthly loads'!$B$7</f>
        <v>282.646392</v>
      </c>
      <c r="T280" s="1">
        <f>'load data'!P280/1000000*'calc monthly loads'!$B$7</f>
        <v>284.66418</v>
      </c>
      <c r="U280" t="s">
        <v>12</v>
      </c>
      <c r="V280" s="3">
        <f>SUM(P280:T280)</f>
        <v>1348.4174879999998</v>
      </c>
      <c r="W280" t="s">
        <v>13</v>
      </c>
      <c r="X280" s="3">
        <f>SUM(I280:O280)</f>
        <v>945.6402479999999</v>
      </c>
    </row>
    <row r="281" spans="6:24" ht="12.75">
      <c r="F281">
        <f>'load data'!A281</f>
        <v>51900</v>
      </c>
      <c r="G281">
        <f>'load data'!B281</f>
        <v>2</v>
      </c>
      <c r="I281" s="1">
        <f>'load data'!E281/1000000*'calc monthly loads'!$B$7</f>
        <v>282.61294799999996</v>
      </c>
      <c r="J281" s="1">
        <f>'load data'!F281/1000000*'calc monthly loads'!$B$7</f>
        <v>286.10227199999997</v>
      </c>
      <c r="K281" s="1">
        <f>'load data'!G281/1000000*'calc monthly loads'!$B$7</f>
        <v>286.882632</v>
      </c>
      <c r="L281" s="1">
        <f>'load data'!H281/1000000*'calc monthly loads'!$B$7</f>
        <v>253.650444</v>
      </c>
      <c r="M281" s="1">
        <f>'load data'!I281/1000000*'calc monthly loads'!$B$7</f>
        <v>234.6654</v>
      </c>
      <c r="N281" s="1">
        <f>'load data'!J281/1000000*'calc monthly loads'!$B$7</f>
        <v>213.941268</v>
      </c>
      <c r="O281" s="1">
        <f>'load data'!K281/1000000*'calc monthly loads'!$B$7</f>
        <v>198.95835599999998</v>
      </c>
      <c r="P281" s="1">
        <f>'load data'!L281/1000000*'calc monthly loads'!$B$7</f>
        <v>192.30300000000003</v>
      </c>
      <c r="Q281" s="1">
        <f>'load data'!M281/1000000*'calc monthly loads'!$B$7</f>
        <v>187.587396</v>
      </c>
      <c r="R281" s="1">
        <f>'load data'!N281/1000000*'calc monthly loads'!$B$7</f>
        <v>164.087412</v>
      </c>
      <c r="S281" s="1">
        <f>'load data'!O281/1000000*'calc monthly loads'!$B$7</f>
        <v>140.58742800000002</v>
      </c>
      <c r="T281" s="1">
        <f>'load data'!P281/1000000*'calc monthly loads'!$B$7</f>
        <v>116.128716</v>
      </c>
      <c r="U281" t="s">
        <v>12</v>
      </c>
      <c r="V281" s="3">
        <f>SUM(I281:S281)</f>
        <v>2441.3785559999997</v>
      </c>
      <c r="W281" t="s">
        <v>13</v>
      </c>
      <c r="X281" s="3">
        <f>T281</f>
        <v>116.128716</v>
      </c>
    </row>
    <row r="282" spans="6:24" ht="12.75">
      <c r="F282">
        <f>'load data'!A282</f>
        <v>52000</v>
      </c>
      <c r="G282">
        <f>'load data'!B282</f>
        <v>1</v>
      </c>
      <c r="H282">
        <v>62</v>
      </c>
      <c r="I282" s="1">
        <f>'load data'!E282/1000000*'calc monthly loads'!$B$7</f>
        <v>108.97170000000001</v>
      </c>
      <c r="J282" s="1">
        <f>'load data'!F282/1000000*'calc monthly loads'!$B$7</f>
        <v>110.331756</v>
      </c>
      <c r="K282" s="1">
        <f>'load data'!G282/1000000*'calc monthly loads'!$B$7</f>
        <v>107.477868</v>
      </c>
      <c r="L282" s="1">
        <f>'load data'!H282/1000000*'calc monthly loads'!$B$7</f>
        <v>105.40434</v>
      </c>
      <c r="M282" s="1">
        <f>'load data'!I282/1000000*'calc monthly loads'!$B$7</f>
        <v>112.394136</v>
      </c>
      <c r="N282" s="1">
        <f>'load data'!J282/1000000*'calc monthly loads'!$B$7</f>
        <v>125.270076</v>
      </c>
      <c r="O282" s="1">
        <f>'load data'!K282/1000000*'calc monthly loads'!$B$7</f>
        <v>141.869448</v>
      </c>
      <c r="P282" s="1">
        <f>'load data'!L282/1000000*'calc monthly loads'!$B$7</f>
        <v>149.985192</v>
      </c>
      <c r="Q282" s="1">
        <f>'load data'!M282/1000000*'calc monthly loads'!$B$7</f>
        <v>172.18086</v>
      </c>
      <c r="R282" s="1">
        <f>'load data'!N282/1000000*'calc monthly loads'!$B$7</f>
        <v>197.018604</v>
      </c>
      <c r="S282" s="1">
        <f>'load data'!O282/1000000*'calc monthly loads'!$B$7</f>
        <v>200.875812</v>
      </c>
      <c r="T282" s="1">
        <f>'load data'!P282/1000000*'calc monthly loads'!$B$7</f>
        <v>204.532356</v>
      </c>
      <c r="U282" t="s">
        <v>12</v>
      </c>
      <c r="V282" s="3">
        <v>0</v>
      </c>
      <c r="W282" t="s">
        <v>13</v>
      </c>
      <c r="X282" s="3">
        <f>SUM(I282:T282)</f>
        <v>1736.312148</v>
      </c>
    </row>
    <row r="283" spans="6:24" ht="12.75">
      <c r="F283">
        <f>'load data'!A283</f>
        <v>52000</v>
      </c>
      <c r="G283">
        <f>'load data'!B283</f>
        <v>2</v>
      </c>
      <c r="I283" s="1">
        <f>'load data'!E283/1000000*'calc monthly loads'!$B$7</f>
        <v>208.712856</v>
      </c>
      <c r="J283" s="1">
        <f>'load data'!F283/1000000*'calc monthly loads'!$B$7</f>
        <v>207.97708799999998</v>
      </c>
      <c r="K283" s="1">
        <f>'load data'!G283/1000000*'calc monthly loads'!$B$7</f>
        <v>205.21238400000001</v>
      </c>
      <c r="L283" s="1">
        <f>'load data'!H283/1000000*'calc monthly loads'!$B$7</f>
        <v>186.61752</v>
      </c>
      <c r="M283" s="1">
        <f>'load data'!I283/1000000*'calc monthly loads'!$B$7</f>
        <v>182.52620399999998</v>
      </c>
      <c r="N283" s="1">
        <f>'load data'!J283/1000000*'calc monthly loads'!$B$7</f>
        <v>169.315824</v>
      </c>
      <c r="O283" s="1">
        <f>'load data'!K283/1000000*'calc monthly loads'!$B$7</f>
        <v>162.392916</v>
      </c>
      <c r="P283" s="1">
        <f>'load data'!L283/1000000*'calc monthly loads'!$B$7</f>
        <v>162.404064</v>
      </c>
      <c r="Q283" s="1">
        <f>'load data'!M283/1000000*'calc monthly loads'!$B$7</f>
        <v>160.520052</v>
      </c>
      <c r="R283" s="1">
        <f>'load data'!N283/1000000*'calc monthly loads'!$B$7</f>
        <v>138.837192</v>
      </c>
      <c r="S283" s="1">
        <f>'load data'!O283/1000000*'calc monthly loads'!$B$7</f>
        <v>121.245648</v>
      </c>
      <c r="T283" s="1">
        <f>'load data'!P283/1000000*'calc monthly loads'!$B$7</f>
        <v>111.97051200000001</v>
      </c>
      <c r="U283" t="s">
        <v>12</v>
      </c>
      <c r="V283" s="3">
        <v>0</v>
      </c>
      <c r="W283" t="s">
        <v>13</v>
      </c>
      <c r="X283" s="3">
        <f>SUM(I283:T283)</f>
        <v>2017.7322600000002</v>
      </c>
    </row>
    <row r="284" spans="6:24" ht="12.75">
      <c r="F284">
        <f>'load data'!A284</f>
        <v>52100</v>
      </c>
      <c r="G284">
        <f>'load data'!B284</f>
        <v>1</v>
      </c>
      <c r="H284">
        <v>72</v>
      </c>
      <c r="I284" s="1">
        <f>'load data'!E284/1000000*'calc monthly loads'!$B$7</f>
        <v>107.12113199999999</v>
      </c>
      <c r="J284" s="1">
        <f>'load data'!F284/1000000*'calc monthly loads'!$B$7</f>
        <v>105.805668</v>
      </c>
      <c r="K284" s="1">
        <f>'load data'!G284/1000000*'calc monthly loads'!$B$7</f>
        <v>104.38987200000001</v>
      </c>
      <c r="L284" s="1">
        <f>'load data'!H284/1000000*'calc monthly loads'!$B$7</f>
        <v>101.62516800000002</v>
      </c>
      <c r="M284" s="1">
        <f>'load data'!I284/1000000*'calc monthly loads'!$B$7</f>
        <v>106.03977599999999</v>
      </c>
      <c r="N284" s="1">
        <f>'load data'!J284/1000000*'calc monthly loads'!$B$7</f>
        <v>110.15338799999999</v>
      </c>
      <c r="O284" s="1">
        <f>'load data'!K284/1000000*'calc monthly loads'!$B$7</f>
        <v>123.787392</v>
      </c>
      <c r="P284" s="1">
        <f>'load data'!L284/1000000*'calc monthly loads'!$B$7</f>
        <v>123.229992</v>
      </c>
      <c r="Q284" s="1">
        <f>'load data'!M284/1000000*'calc monthly loads'!$B$7</f>
        <v>128.42496</v>
      </c>
      <c r="R284" s="1">
        <f>'load data'!N284/1000000*'calc monthly loads'!$B$7</f>
        <v>142.48258800000002</v>
      </c>
      <c r="S284" s="1">
        <f>'load data'!O284/1000000*'calc monthly loads'!$B$7</f>
        <v>161.31156000000001</v>
      </c>
      <c r="T284" s="1">
        <f>'load data'!P284/1000000*'calc monthly loads'!$B$7</f>
        <v>167.978064</v>
      </c>
      <c r="U284" t="s">
        <v>12</v>
      </c>
      <c r="V284" s="3">
        <v>0</v>
      </c>
      <c r="W284" t="s">
        <v>13</v>
      </c>
      <c r="X284" s="3">
        <f>SUM(I284:T284)</f>
        <v>1482.34956</v>
      </c>
    </row>
    <row r="285" spans="6:24" ht="12.75">
      <c r="F285">
        <f>'load data'!A285</f>
        <v>52100</v>
      </c>
      <c r="G285">
        <f>'load data'!B285</f>
        <v>2</v>
      </c>
      <c r="I285" s="1">
        <f>'load data'!E285/1000000*'calc monthly loads'!$B$7</f>
        <v>171.322464</v>
      </c>
      <c r="J285" s="1">
        <f>'load data'!F285/1000000*'calc monthly loads'!$B$7</f>
        <v>171.411648</v>
      </c>
      <c r="K285" s="1">
        <f>'load data'!G285/1000000*'calc monthly loads'!$B$7</f>
        <v>170.67588</v>
      </c>
      <c r="L285" s="1">
        <f>'load data'!H285/1000000*'calc monthly loads'!$B$7</f>
        <v>166.963596</v>
      </c>
      <c r="M285" s="1">
        <f>'load data'!I285/1000000*'calc monthly loads'!$B$7</f>
        <v>164.1543</v>
      </c>
      <c r="N285" s="1">
        <f>'load data'!J285/1000000*'calc monthly loads'!$B$7</f>
        <v>160.59808800000002</v>
      </c>
      <c r="O285" s="1">
        <f>'load data'!K285/1000000*'calc monthly loads'!$B$7</f>
        <v>144.411192</v>
      </c>
      <c r="P285" s="1">
        <f>'load data'!L285/1000000*'calc monthly loads'!$B$7</f>
        <v>134.913096</v>
      </c>
      <c r="Q285" s="1">
        <f>'load data'!M285/1000000*'calc monthly loads'!$B$7</f>
        <v>130.10830800000002</v>
      </c>
      <c r="R285" s="1">
        <f>'load data'!N285/1000000*'calc monthly loads'!$B$7</f>
        <v>123.31917600000001</v>
      </c>
      <c r="S285" s="1">
        <f>'load data'!O285/1000000*'calc monthly loads'!$B$7</f>
        <v>115.10310000000001</v>
      </c>
      <c r="T285" s="1">
        <f>'load data'!P285/1000000*'calc monthly loads'!$B$7</f>
        <v>107.611644</v>
      </c>
      <c r="U285" t="s">
        <v>12</v>
      </c>
      <c r="V285" s="3">
        <v>0</v>
      </c>
      <c r="W285" t="s">
        <v>13</v>
      </c>
      <c r="X285" s="3">
        <f>SUM(I285:T285)</f>
        <v>1760.5924920000002</v>
      </c>
    </row>
    <row r="286" spans="6:24" ht="12.75">
      <c r="F286">
        <f>'load data'!A286</f>
        <v>52200</v>
      </c>
      <c r="G286">
        <f>'load data'!B286</f>
        <v>1</v>
      </c>
      <c r="H286">
        <v>12</v>
      </c>
      <c r="I286" s="1">
        <f>'load data'!E286/1000000*'calc monthly loads'!$B$7</f>
        <v>104.858088</v>
      </c>
      <c r="J286" s="1">
        <f>'load data'!F286/1000000*'calc monthly loads'!$B$7</f>
        <v>101.926164</v>
      </c>
      <c r="K286" s="1">
        <f>'load data'!G286/1000000*'calc monthly loads'!$B$7</f>
        <v>104.111172</v>
      </c>
      <c r="L286" s="1">
        <f>'load data'!H286/1000000*'calc monthly loads'!$B$7</f>
        <v>108.51463199999999</v>
      </c>
      <c r="M286" s="1">
        <f>'load data'!I286/1000000*'calc monthly loads'!$B$7</f>
        <v>122.527668</v>
      </c>
      <c r="N286" s="1">
        <f>'load data'!J286/1000000*'calc monthly loads'!$B$7</f>
        <v>144.45578400000002</v>
      </c>
      <c r="O286" s="1">
        <f>'load data'!K286/1000000*'calc monthly loads'!$B$7</f>
        <v>180.664488</v>
      </c>
      <c r="P286" s="1">
        <f>'load data'!L286/1000000*'calc monthly loads'!$B$7</f>
        <v>216.527604</v>
      </c>
      <c r="Q286" s="1">
        <f>'load data'!M286/1000000*'calc monthly loads'!$B$7</f>
        <v>267.94218</v>
      </c>
      <c r="R286" s="1">
        <f>'load data'!N286/1000000*'calc monthly loads'!$B$7</f>
        <v>278.655408</v>
      </c>
      <c r="S286" s="1">
        <f>'load data'!O286/1000000*'calc monthly loads'!$B$7</f>
        <v>299.535612</v>
      </c>
      <c r="T286" s="1">
        <f>'load data'!P286/1000000*'calc monthly loads'!$B$7</f>
        <v>317.94096</v>
      </c>
      <c r="U286" t="s">
        <v>12</v>
      </c>
      <c r="V286" s="3">
        <f>SUM(P286:T286)</f>
        <v>1380.601764</v>
      </c>
      <c r="W286" t="s">
        <v>13</v>
      </c>
      <c r="X286" s="3">
        <f>SUM(I286:O286)</f>
        <v>867.057996</v>
      </c>
    </row>
    <row r="287" spans="6:24" ht="12.75">
      <c r="F287">
        <f>'load data'!A287</f>
        <v>52200</v>
      </c>
      <c r="G287">
        <f>'load data'!B287</f>
        <v>2</v>
      </c>
      <c r="I287" s="1">
        <f>'load data'!E287/1000000*'calc monthly loads'!$B$7</f>
        <v>285.912756</v>
      </c>
      <c r="J287" s="1">
        <f>'load data'!F287/1000000*'calc monthly loads'!$B$7</f>
        <v>290.650656</v>
      </c>
      <c r="K287" s="1">
        <f>'load data'!G287/1000000*'calc monthly loads'!$B$7</f>
        <v>283.449048</v>
      </c>
      <c r="L287" s="1">
        <f>'load data'!H287/1000000*'calc monthly loads'!$B$7</f>
        <v>262.334736</v>
      </c>
      <c r="M287" s="1">
        <f>'load data'!I287/1000000*'calc monthly loads'!$B$7</f>
        <v>247.329528</v>
      </c>
      <c r="N287" s="1">
        <f>'load data'!J287/1000000*'calc monthly loads'!$B$7</f>
        <v>226.64998799999998</v>
      </c>
      <c r="O287" s="1">
        <f>'load data'!K287/1000000*'calc monthly loads'!$B$7</f>
        <v>208.57908</v>
      </c>
      <c r="P287" s="1">
        <f>'load data'!L287/1000000*'calc monthly loads'!$B$7</f>
        <v>198.84687599999998</v>
      </c>
      <c r="Q287" s="1">
        <f>'load data'!M287/1000000*'calc monthly loads'!$B$7</f>
        <v>198.144552</v>
      </c>
      <c r="R287" s="1">
        <f>'load data'!N287/1000000*'calc monthly loads'!$B$7</f>
        <v>167.376072</v>
      </c>
      <c r="S287" s="1">
        <f>'load data'!O287/1000000*'calc monthly loads'!$B$7</f>
        <v>143.72001600000002</v>
      </c>
      <c r="T287" s="1">
        <f>'load data'!P287/1000000*'calc monthly loads'!$B$7</f>
        <v>126.95342400000001</v>
      </c>
      <c r="U287" t="s">
        <v>12</v>
      </c>
      <c r="V287" s="3">
        <f>SUM(I287:S287)</f>
        <v>2512.993308</v>
      </c>
      <c r="W287" t="s">
        <v>13</v>
      </c>
      <c r="X287" s="3">
        <f>T287</f>
        <v>126.95342400000001</v>
      </c>
    </row>
    <row r="288" spans="6:24" ht="12.75">
      <c r="F288">
        <f>'load data'!A288</f>
        <v>52300</v>
      </c>
      <c r="G288">
        <f>'load data'!B288</f>
        <v>1</v>
      </c>
      <c r="H288">
        <v>22</v>
      </c>
      <c r="I288" s="1">
        <f>'load data'!E288/1000000*'calc monthly loads'!$B$7</f>
        <v>119.383932</v>
      </c>
      <c r="J288" s="1">
        <f>'load data'!F288/1000000*'calc monthly loads'!$B$7</f>
        <v>117.65599199999998</v>
      </c>
      <c r="K288" s="1">
        <f>'load data'!G288/1000000*'calc monthly loads'!$B$7</f>
        <v>112.81776</v>
      </c>
      <c r="L288" s="1">
        <f>'load data'!H288/1000000*'calc monthly loads'!$B$7</f>
        <v>112.3161</v>
      </c>
      <c r="M288" s="1">
        <f>'load data'!I288/1000000*'calc monthly loads'!$B$7</f>
        <v>128.023632</v>
      </c>
      <c r="N288" s="1">
        <f>'load data'!J288/1000000*'calc monthly loads'!$B$7</f>
        <v>157.47664799999998</v>
      </c>
      <c r="O288" s="1">
        <f>'load data'!K288/1000000*'calc monthly loads'!$B$7</f>
        <v>189.984216</v>
      </c>
      <c r="P288" s="1">
        <f>'load data'!L288/1000000*'calc monthly loads'!$B$7</f>
        <v>224.275464</v>
      </c>
      <c r="Q288" s="1">
        <f>'load data'!M288/1000000*'calc monthly loads'!$B$7</f>
        <v>245.64618</v>
      </c>
      <c r="R288" s="1">
        <f>'load data'!N288/1000000*'calc monthly loads'!$B$7</f>
        <v>285.243876</v>
      </c>
      <c r="S288" s="1">
        <f>'load data'!O288/1000000*'calc monthly loads'!$B$7</f>
        <v>289.781112</v>
      </c>
      <c r="T288" s="1">
        <f>'load data'!P288/1000000*'calc monthly loads'!$B$7</f>
        <v>313.459464</v>
      </c>
      <c r="U288" t="s">
        <v>12</v>
      </c>
      <c r="V288" s="3">
        <f>SUM(P288:T288)</f>
        <v>1358.4060960000002</v>
      </c>
      <c r="W288" t="s">
        <v>13</v>
      </c>
      <c r="X288" s="3">
        <f>SUM(I288:O288)</f>
        <v>937.6582799999999</v>
      </c>
    </row>
    <row r="289" spans="6:24" ht="12.75">
      <c r="F289">
        <f>'load data'!A289</f>
        <v>52300</v>
      </c>
      <c r="G289">
        <f>'load data'!B289</f>
        <v>2</v>
      </c>
      <c r="I289" s="1">
        <f>'load data'!E289/1000000*'calc monthly loads'!$B$7</f>
        <v>279.48035999999996</v>
      </c>
      <c r="J289" s="1">
        <f>'load data'!F289/1000000*'calc monthly loads'!$B$7</f>
        <v>287.20592400000004</v>
      </c>
      <c r="K289" s="1">
        <f>'load data'!G289/1000000*'calc monthly loads'!$B$7</f>
        <v>292.545816</v>
      </c>
      <c r="L289" s="1">
        <f>'load data'!H289/1000000*'calc monthly loads'!$B$7</f>
        <v>274.597536</v>
      </c>
      <c r="M289" s="1">
        <f>'load data'!I289/1000000*'calc monthly loads'!$B$7</f>
        <v>244.93270800000002</v>
      </c>
      <c r="N289" s="1">
        <f>'load data'!J289/1000000*'calc monthly loads'!$B$7</f>
        <v>227.26312800000002</v>
      </c>
      <c r="O289" s="1">
        <f>'load data'!K289/1000000*'calc monthly loads'!$B$7</f>
        <v>210.12865200000002</v>
      </c>
      <c r="P289" s="1">
        <f>'load data'!L289/1000000*'calc monthly loads'!$B$7</f>
        <v>205.981596</v>
      </c>
      <c r="Q289" s="1">
        <f>'load data'!M289/1000000*'calc monthly loads'!$B$7</f>
        <v>194.878188</v>
      </c>
      <c r="R289" s="1">
        <f>'load data'!N289/1000000*'calc monthly loads'!$B$7</f>
        <v>162.660468</v>
      </c>
      <c r="S289" s="1">
        <f>'load data'!O289/1000000*'calc monthly loads'!$B$7</f>
        <v>139.528368</v>
      </c>
      <c r="T289" s="1">
        <f>'load data'!P289/1000000*'calc monthly loads'!$B$7</f>
        <v>130.342416</v>
      </c>
      <c r="U289" t="s">
        <v>12</v>
      </c>
      <c r="V289" s="3">
        <f>SUM(I289:S289)</f>
        <v>2519.202744</v>
      </c>
      <c r="W289" t="s">
        <v>13</v>
      </c>
      <c r="X289" s="3">
        <f>T289</f>
        <v>130.342416</v>
      </c>
    </row>
    <row r="290" spans="6:24" ht="12.75">
      <c r="F290">
        <f>'load data'!A290</f>
        <v>52400</v>
      </c>
      <c r="G290">
        <f>'load data'!B290</f>
        <v>1</v>
      </c>
      <c r="H290">
        <v>32</v>
      </c>
      <c r="I290" s="1">
        <f>'load data'!E290/1000000*'calc monthly loads'!$B$7</f>
        <v>122.037156</v>
      </c>
      <c r="J290" s="1">
        <f>'load data'!F290/1000000*'calc monthly loads'!$B$7</f>
        <v>119.86329599999999</v>
      </c>
      <c r="K290" s="1">
        <f>'load data'!G290/1000000*'calc monthly loads'!$B$7</f>
        <v>115.10310000000001</v>
      </c>
      <c r="L290" s="1">
        <f>'load data'!H290/1000000*'calc monthly loads'!$B$7</f>
        <v>116.195604</v>
      </c>
      <c r="M290" s="1">
        <f>'load data'!I290/1000000*'calc monthly loads'!$B$7</f>
        <v>130.1529</v>
      </c>
      <c r="N290" s="1">
        <f>'load data'!J290/1000000*'calc monthly loads'!$B$7</f>
        <v>159.271476</v>
      </c>
      <c r="O290" s="1">
        <f>'load data'!K290/1000000*'calc monthly loads'!$B$7</f>
        <v>193.718796</v>
      </c>
      <c r="P290" s="1">
        <f>'load data'!L290/1000000*'calc monthly loads'!$B$7</f>
        <v>222.748188</v>
      </c>
      <c r="Q290" s="1">
        <f>'load data'!M290/1000000*'calc monthly loads'!$B$7</f>
        <v>252.99271199999998</v>
      </c>
      <c r="R290" s="1">
        <f>'load data'!N290/1000000*'calc monthly loads'!$B$7</f>
        <v>274.720164</v>
      </c>
      <c r="S290" s="1">
        <f>'load data'!O290/1000000*'calc monthly loads'!$B$7</f>
        <v>306.01259999999996</v>
      </c>
      <c r="T290" s="1">
        <f>'load data'!P290/1000000*'calc monthly loads'!$B$7</f>
        <v>285.377652</v>
      </c>
      <c r="U290" t="s">
        <v>12</v>
      </c>
      <c r="V290" s="3">
        <f>SUM(P290:T290)</f>
        <v>1341.8513160000002</v>
      </c>
      <c r="W290" t="s">
        <v>13</v>
      </c>
      <c r="X290" s="3">
        <f>SUM(I290:O290)</f>
        <v>956.342328</v>
      </c>
    </row>
    <row r="291" spans="6:24" ht="12.75">
      <c r="F291">
        <f>'load data'!A291</f>
        <v>52400</v>
      </c>
      <c r="G291">
        <f>'load data'!B291</f>
        <v>2</v>
      </c>
      <c r="I291" s="1">
        <f>'load data'!E291/1000000*'calc monthly loads'!$B$7</f>
        <v>279.469212</v>
      </c>
      <c r="J291" s="1">
        <f>'load data'!F291/1000000*'calc monthly loads'!$B$7</f>
        <v>305.299128</v>
      </c>
      <c r="K291" s="1">
        <f>'load data'!G291/1000000*'calc monthly loads'!$B$7</f>
        <v>280.193832</v>
      </c>
      <c r="L291" s="1">
        <f>'load data'!H291/1000000*'calc monthly loads'!$B$7</f>
        <v>263.226576</v>
      </c>
      <c r="M291" s="1">
        <f>'load data'!I291/1000000*'calc monthly loads'!$B$7</f>
        <v>243.66183600000002</v>
      </c>
      <c r="N291" s="1">
        <f>'load data'!J291/1000000*'calc monthly loads'!$B$7</f>
        <v>223.773804</v>
      </c>
      <c r="O291" s="1">
        <f>'load data'!K291/1000000*'calc monthly loads'!$B$7</f>
        <v>212.960244</v>
      </c>
      <c r="P291" s="1">
        <f>'load data'!L291/1000000*'calc monthly loads'!$B$7</f>
        <v>204.097584</v>
      </c>
      <c r="Q291" s="1">
        <f>'load data'!M291/1000000*'calc monthly loads'!$B$7</f>
        <v>193.76338800000002</v>
      </c>
      <c r="R291" s="1">
        <f>'load data'!N291/1000000*'calc monthly loads'!$B$7</f>
        <v>166.9413</v>
      </c>
      <c r="S291" s="1">
        <f>'load data'!O291/1000000*'calc monthly loads'!$B$7</f>
        <v>145.64862</v>
      </c>
      <c r="T291" s="1">
        <f>'load data'!P291/1000000*'calc monthly loads'!$B$7</f>
        <v>131.64673200000001</v>
      </c>
      <c r="U291" t="s">
        <v>12</v>
      </c>
      <c r="V291" s="3">
        <f>SUM(I291:S291)</f>
        <v>2519.035524</v>
      </c>
      <c r="W291" t="s">
        <v>13</v>
      </c>
      <c r="X291" s="3">
        <f>T291</f>
        <v>131.64673200000001</v>
      </c>
    </row>
    <row r="292" spans="6:24" ht="12.75">
      <c r="F292">
        <f>'load data'!A292</f>
        <v>52500</v>
      </c>
      <c r="G292">
        <f>'load data'!B292</f>
        <v>1</v>
      </c>
      <c r="H292">
        <v>42</v>
      </c>
      <c r="I292" s="1">
        <f>'load data'!E292/1000000*'calc monthly loads'!$B$7</f>
        <v>118.73734800000001</v>
      </c>
      <c r="J292" s="1">
        <f>'load data'!F292/1000000*'calc monthly loads'!$B$7</f>
        <v>120.30921599999999</v>
      </c>
      <c r="K292" s="1">
        <f>'load data'!G292/1000000*'calc monthly loads'!$B$7</f>
        <v>115.28146799999999</v>
      </c>
      <c r="L292" s="1">
        <f>'load data'!H292/1000000*'calc monthly loads'!$B$7</f>
        <v>120.88891199999999</v>
      </c>
      <c r="M292" s="1">
        <f>'load data'!I292/1000000*'calc monthly loads'!$B$7</f>
        <v>135.013428</v>
      </c>
      <c r="N292" s="1">
        <f>'load data'!J292/1000000*'calc monthly loads'!$B$7</f>
        <v>153.95388</v>
      </c>
      <c r="O292" s="1">
        <f>'load data'!K292/1000000*'calc monthly loads'!$B$7</f>
        <v>193.00532399999997</v>
      </c>
      <c r="P292" s="1">
        <f>'load data'!L292/1000000*'calc monthly loads'!$B$7</f>
        <v>220.518588</v>
      </c>
      <c r="Q292" s="1">
        <f>'load data'!M292/1000000*'calc monthly loads'!$B$7</f>
        <v>250.540152</v>
      </c>
      <c r="R292" s="1">
        <f>'load data'!N292/1000000*'calc monthly loads'!$B$7</f>
        <v>282.80246400000004</v>
      </c>
      <c r="S292" s="1">
        <f>'load data'!O292/1000000*'calc monthly loads'!$B$7</f>
        <v>301.68717599999997</v>
      </c>
      <c r="T292" s="1">
        <f>'load data'!P292/1000000*'calc monthly loads'!$B$7</f>
        <v>290.29392</v>
      </c>
      <c r="U292" t="s">
        <v>12</v>
      </c>
      <c r="V292" s="3">
        <f>SUM(P292:T292)</f>
        <v>1345.8423</v>
      </c>
      <c r="W292" t="s">
        <v>13</v>
      </c>
      <c r="X292" s="3">
        <f>SUM(I292:O292)</f>
        <v>957.189576</v>
      </c>
    </row>
    <row r="293" spans="6:24" ht="12.75">
      <c r="F293">
        <f>'load data'!A293</f>
        <v>52500</v>
      </c>
      <c r="G293">
        <f>'load data'!B293</f>
        <v>2</v>
      </c>
      <c r="I293" s="1">
        <f>'load data'!E293/1000000*'calc monthly loads'!$B$7</f>
        <v>290.271624</v>
      </c>
      <c r="J293" s="1">
        <f>'load data'!F293/1000000*'calc monthly loads'!$B$7</f>
        <v>303.102972</v>
      </c>
      <c r="K293" s="1">
        <f>'load data'!G293/1000000*'calc monthly loads'!$B$7</f>
        <v>287.161332</v>
      </c>
      <c r="L293" s="1">
        <f>'load data'!H293/1000000*'calc monthly loads'!$B$7</f>
        <v>269.61438000000004</v>
      </c>
      <c r="M293" s="1">
        <f>'load data'!I293/1000000*'calc monthly loads'!$B$7</f>
        <v>256.861068</v>
      </c>
      <c r="N293" s="1">
        <f>'load data'!J293/1000000*'calc monthly loads'!$B$7</f>
        <v>236.984184</v>
      </c>
      <c r="O293" s="1">
        <f>'load data'!K293/1000000*'calc monthly loads'!$B$7</f>
        <v>218.879832</v>
      </c>
      <c r="P293" s="1">
        <f>'load data'!L293/1000000*'calc monthly loads'!$B$7</f>
        <v>206.96262000000002</v>
      </c>
      <c r="Q293" s="1">
        <f>'load data'!M293/1000000*'calc monthly loads'!$B$7</f>
        <v>197.65403999999998</v>
      </c>
      <c r="R293" s="1">
        <f>'load data'!N293/1000000*'calc monthly loads'!$B$7</f>
        <v>169.36041600000001</v>
      </c>
      <c r="S293" s="1">
        <f>'load data'!O293/1000000*'calc monthly loads'!$B$7</f>
        <v>143.296392</v>
      </c>
      <c r="T293" s="1">
        <f>'load data'!P293/1000000*'calc monthly loads'!$B$7</f>
        <v>132.861864</v>
      </c>
      <c r="U293" t="s">
        <v>12</v>
      </c>
      <c r="V293" s="3">
        <f>SUM(I293:S293)</f>
        <v>2580.1488600000002</v>
      </c>
      <c r="W293" t="s">
        <v>13</v>
      </c>
      <c r="X293" s="3">
        <f>T293</f>
        <v>132.861864</v>
      </c>
    </row>
    <row r="294" spans="6:24" ht="12.75">
      <c r="F294">
        <f>'load data'!A294</f>
        <v>52600</v>
      </c>
      <c r="G294">
        <f>'load data'!B294</f>
        <v>1</v>
      </c>
      <c r="H294">
        <v>52</v>
      </c>
      <c r="I294" s="1">
        <f>'load data'!E294/1000000*'calc monthly loads'!$B$7</f>
        <v>127.58886</v>
      </c>
      <c r="J294" s="1">
        <f>'load data'!F294/1000000*'calc monthly loads'!$B$7</f>
        <v>125.091708</v>
      </c>
      <c r="K294" s="1">
        <f>'load data'!G294/1000000*'calc monthly loads'!$B$7</f>
        <v>119.56230000000001</v>
      </c>
      <c r="L294" s="1">
        <f>'load data'!H294/1000000*'calc monthly loads'!$B$7</f>
        <v>116.151012</v>
      </c>
      <c r="M294" s="1">
        <f>'load data'!I294/1000000*'calc monthly loads'!$B$7</f>
        <v>128.458404</v>
      </c>
      <c r="N294" s="1">
        <f>'load data'!J294/1000000*'calc monthly loads'!$B$7</f>
        <v>153.61944</v>
      </c>
      <c r="O294" s="1">
        <f>'load data'!K294/1000000*'calc monthly loads'!$B$7</f>
        <v>185.55846</v>
      </c>
      <c r="P294" s="1">
        <f>'load data'!L294/1000000*'calc monthly loads'!$B$7</f>
        <v>233.628636</v>
      </c>
      <c r="Q294" s="1">
        <f>'load data'!M294/1000000*'calc monthly loads'!$B$7</f>
        <v>272.51286</v>
      </c>
      <c r="R294" s="1">
        <f>'load data'!N294/1000000*'calc monthly loads'!$B$7</f>
        <v>285.801276</v>
      </c>
      <c r="S294" s="1">
        <f>'load data'!O294/1000000*'calc monthly loads'!$B$7</f>
        <v>302.356056</v>
      </c>
      <c r="T294" s="1">
        <f>'load data'!P294/1000000*'calc monthly loads'!$B$7</f>
        <v>314.139492</v>
      </c>
      <c r="U294" t="s">
        <v>12</v>
      </c>
      <c r="V294" s="3">
        <f>SUM(P294:T294)</f>
        <v>1408.43832</v>
      </c>
      <c r="W294" t="s">
        <v>13</v>
      </c>
      <c r="X294" s="3">
        <f>SUM(I294:O294)</f>
        <v>956.030184</v>
      </c>
    </row>
    <row r="295" spans="6:24" ht="12.75">
      <c r="F295">
        <f>'load data'!A295</f>
        <v>52600</v>
      </c>
      <c r="G295">
        <f>'load data'!B295</f>
        <v>2</v>
      </c>
      <c r="I295" s="1">
        <f>'load data'!E295/1000000*'calc monthly loads'!$B$7</f>
        <v>285.61176</v>
      </c>
      <c r="J295" s="1">
        <f>'load data'!F295/1000000*'calc monthly loads'!$B$7</f>
        <v>298.353924</v>
      </c>
      <c r="K295" s="1">
        <f>'load data'!G295/1000000*'calc monthly loads'!$B$7</f>
        <v>301.040592</v>
      </c>
      <c r="L295" s="1">
        <f>'load data'!H295/1000000*'calc monthly loads'!$B$7</f>
        <v>270.56196</v>
      </c>
      <c r="M295" s="1">
        <f>'load data'!I295/1000000*'calc monthly loads'!$B$7</f>
        <v>240.85254</v>
      </c>
      <c r="N295" s="1">
        <f>'load data'!J295/1000000*'calc monthly loads'!$B$7</f>
        <v>218.545392</v>
      </c>
      <c r="O295" s="1">
        <f>'load data'!K295/1000000*'calc monthly loads'!$B$7</f>
        <v>191.712156</v>
      </c>
      <c r="P295" s="1">
        <f>'load data'!L295/1000000*'calc monthly loads'!$B$7</f>
        <v>188.71334399999998</v>
      </c>
      <c r="Q295" s="1">
        <f>'load data'!M295/1000000*'calc monthly loads'!$B$7</f>
        <v>179.917572</v>
      </c>
      <c r="R295" s="1">
        <f>'load data'!N295/1000000*'calc monthly loads'!$B$7</f>
        <v>151.757724</v>
      </c>
      <c r="S295" s="1">
        <f>'load data'!O295/1000000*'calc monthly loads'!$B$7</f>
        <v>130.42045199999998</v>
      </c>
      <c r="T295" s="1">
        <f>'load data'!P295/1000000*'calc monthly loads'!$B$7</f>
        <v>120.26462400000001</v>
      </c>
      <c r="U295" t="s">
        <v>12</v>
      </c>
      <c r="V295" s="3">
        <f>SUM(I295:S295)</f>
        <v>2457.487416</v>
      </c>
      <c r="W295" t="s">
        <v>13</v>
      </c>
      <c r="X295" s="3">
        <f>T295</f>
        <v>120.26462400000001</v>
      </c>
    </row>
    <row r="296" spans="6:24" ht="12.75">
      <c r="F296">
        <f>'load data'!A296</f>
        <v>52700</v>
      </c>
      <c r="G296">
        <f>'load data'!B296</f>
        <v>1</v>
      </c>
      <c r="H296">
        <v>62</v>
      </c>
      <c r="I296" s="1">
        <f>'load data'!E296/1000000*'calc monthly loads'!$B$7</f>
        <v>114.79095600000001</v>
      </c>
      <c r="J296" s="1">
        <f>'load data'!F296/1000000*'calc monthly loads'!$B$7</f>
        <v>110.81111999999999</v>
      </c>
      <c r="K296" s="1">
        <f>'load data'!G296/1000000*'calc monthly loads'!$B$7</f>
        <v>107.221464</v>
      </c>
      <c r="L296" s="1">
        <f>'load data'!H296/1000000*'calc monthly loads'!$B$7</f>
        <v>104.423316</v>
      </c>
      <c r="M296" s="1">
        <f>'load data'!I296/1000000*'calc monthly loads'!$B$7</f>
        <v>105.437784</v>
      </c>
      <c r="N296" s="1">
        <f>'load data'!J296/1000000*'calc monthly loads'!$B$7</f>
        <v>122.694888</v>
      </c>
      <c r="O296" s="1">
        <f>'load data'!K296/1000000*'calc monthly loads'!$B$7</f>
        <v>133.72026</v>
      </c>
      <c r="P296" s="1">
        <f>'load data'!L296/1000000*'calc monthly loads'!$B$7</f>
        <v>143.38557600000001</v>
      </c>
      <c r="Q296" s="1">
        <f>'load data'!M296/1000000*'calc monthly loads'!$B$7</f>
        <v>171.64575599999998</v>
      </c>
      <c r="R296" s="1">
        <f>'load data'!N296/1000000*'calc monthly loads'!$B$7</f>
        <v>198.83572800000002</v>
      </c>
      <c r="S296" s="1">
        <f>'load data'!O296/1000000*'calc monthly loads'!$B$7</f>
        <v>209.27025600000002</v>
      </c>
      <c r="T296" s="1">
        <f>'load data'!P296/1000000*'calc monthly loads'!$B$7</f>
        <v>219.626748</v>
      </c>
      <c r="U296" t="s">
        <v>12</v>
      </c>
      <c r="V296" s="3">
        <v>0</v>
      </c>
      <c r="W296" t="s">
        <v>13</v>
      </c>
      <c r="X296" s="3">
        <f aca="true" t="shared" si="4" ref="X296:X301">SUM(I296:T296)</f>
        <v>1741.863852</v>
      </c>
    </row>
    <row r="297" spans="6:24" ht="12.75">
      <c r="F297">
        <f>'load data'!A297</f>
        <v>52700</v>
      </c>
      <c r="G297">
        <f>'load data'!B297</f>
        <v>2</v>
      </c>
      <c r="I297" s="1">
        <f>'load data'!E297/1000000*'calc monthly loads'!$B$7</f>
        <v>210.072912</v>
      </c>
      <c r="J297" s="1">
        <f>'load data'!F297/1000000*'calc monthly loads'!$B$7</f>
        <v>211.5333</v>
      </c>
      <c r="K297" s="1">
        <f>'load data'!G297/1000000*'calc monthly loads'!$B$7</f>
        <v>201.154512</v>
      </c>
      <c r="L297" s="1">
        <f>'load data'!H297/1000000*'calc monthly loads'!$B$7</f>
        <v>205.72519200000002</v>
      </c>
      <c r="M297" s="1">
        <f>'load data'!I297/1000000*'calc monthly loads'!$B$7</f>
        <v>197.308452</v>
      </c>
      <c r="N297" s="1">
        <f>'load data'!J297/1000000*'calc monthly loads'!$B$7</f>
        <v>190.619652</v>
      </c>
      <c r="O297" s="1">
        <f>'load data'!K297/1000000*'calc monthly loads'!$B$7</f>
        <v>177.899784</v>
      </c>
      <c r="P297" s="1">
        <f>'load data'!L297/1000000*'calc monthly loads'!$B$7</f>
        <v>173.273364</v>
      </c>
      <c r="Q297" s="1">
        <f>'load data'!M297/1000000*'calc monthly loads'!$B$7</f>
        <v>172.90547999999998</v>
      </c>
      <c r="R297" s="1">
        <f>'load data'!N297/1000000*'calc monthly loads'!$B$7</f>
        <v>141.367788</v>
      </c>
      <c r="S297" s="1">
        <f>'load data'!O297/1000000*'calc monthly loads'!$B$7</f>
        <v>128.98236</v>
      </c>
      <c r="T297" s="1">
        <f>'load data'!P297/1000000*'calc monthly loads'!$B$7</f>
        <v>114.423072</v>
      </c>
      <c r="U297" t="s">
        <v>12</v>
      </c>
      <c r="V297" s="3">
        <v>0</v>
      </c>
      <c r="W297" t="s">
        <v>13</v>
      </c>
      <c r="X297" s="3">
        <f t="shared" si="4"/>
        <v>2125.2658679999995</v>
      </c>
    </row>
    <row r="298" spans="6:24" ht="12.75">
      <c r="F298">
        <f>'load data'!A298</f>
        <v>52800</v>
      </c>
      <c r="G298">
        <f>'load data'!B298</f>
        <v>1</v>
      </c>
      <c r="H298">
        <v>72</v>
      </c>
      <c r="I298" s="1">
        <f>'load data'!E298/1000000*'calc monthly loads'!$B$7</f>
        <v>108.325116</v>
      </c>
      <c r="J298" s="1">
        <f>'load data'!F298/1000000*'calc monthly loads'!$B$7</f>
        <v>107.82345600000001</v>
      </c>
      <c r="K298" s="1">
        <f>'load data'!G298/1000000*'calc monthly loads'!$B$7</f>
        <v>105.448932</v>
      </c>
      <c r="L298" s="1">
        <f>'load data'!H298/1000000*'calc monthly loads'!$B$7</f>
        <v>106.09551599999999</v>
      </c>
      <c r="M298" s="1">
        <f>'load data'!I298/1000000*'calc monthly loads'!$B$7</f>
        <v>108.793332</v>
      </c>
      <c r="N298" s="1">
        <f>'load data'!J298/1000000*'calc monthly loads'!$B$7</f>
        <v>112.895796</v>
      </c>
      <c r="O298" s="1">
        <f>'load data'!K298/1000000*'calc monthly loads'!$B$7</f>
        <v>121.490904</v>
      </c>
      <c r="P298" s="1">
        <f>'load data'!L298/1000000*'calc monthly loads'!$B$7</f>
        <v>125.44844400000001</v>
      </c>
      <c r="Q298" s="1">
        <f>'load data'!M298/1000000*'calc monthly loads'!$B$7</f>
        <v>128.31348</v>
      </c>
      <c r="R298" s="1">
        <f>'load data'!N298/1000000*'calc monthly loads'!$B$7</f>
        <v>145.715508</v>
      </c>
      <c r="S298" s="1">
        <f>'load data'!O298/1000000*'calc monthly loads'!$B$7</f>
        <v>170.475216</v>
      </c>
      <c r="T298" s="1">
        <f>'load data'!P298/1000000*'calc monthly loads'!$B$7</f>
        <v>176.729244</v>
      </c>
      <c r="U298" t="s">
        <v>12</v>
      </c>
      <c r="V298" s="3">
        <v>0</v>
      </c>
      <c r="W298" t="s">
        <v>13</v>
      </c>
      <c r="X298" s="3">
        <f t="shared" si="4"/>
        <v>1517.554944</v>
      </c>
    </row>
    <row r="299" spans="6:24" ht="12.75">
      <c r="F299">
        <f>'load data'!A299</f>
        <v>52800</v>
      </c>
      <c r="G299">
        <f>'load data'!B299</f>
        <v>2</v>
      </c>
      <c r="I299" s="1">
        <f>'load data'!E299/1000000*'calc monthly loads'!$B$7</f>
        <v>178.59096</v>
      </c>
      <c r="J299" s="1">
        <f>'load data'!F299/1000000*'calc monthly loads'!$B$7</f>
        <v>182.60423999999998</v>
      </c>
      <c r="K299" s="1">
        <f>'load data'!G299/1000000*'calc monthly loads'!$B$7</f>
        <v>179.4828</v>
      </c>
      <c r="L299" s="1">
        <f>'load data'!H299/1000000*'calc monthly loads'!$B$7</f>
        <v>180.31889999999999</v>
      </c>
      <c r="M299" s="1">
        <f>'load data'!I299/1000000*'calc monthly loads'!$B$7</f>
        <v>174.13176</v>
      </c>
      <c r="N299" s="1">
        <f>'load data'!J299/1000000*'calc monthly loads'!$B$7</f>
        <v>164.722848</v>
      </c>
      <c r="O299" s="1">
        <f>'load data'!K299/1000000*'calc monthly loads'!$B$7</f>
        <v>146.272908</v>
      </c>
      <c r="P299" s="1">
        <f>'load data'!L299/1000000*'calc monthly loads'!$B$7</f>
        <v>134.51176800000002</v>
      </c>
      <c r="Q299" s="1">
        <f>'load data'!M299/1000000*'calc monthly loads'!$B$7</f>
        <v>132.460536</v>
      </c>
      <c r="R299" s="1">
        <f>'load data'!N299/1000000*'calc monthly loads'!$B$7</f>
        <v>130.777188</v>
      </c>
      <c r="S299" s="1">
        <f>'load data'!O299/1000000*'calc monthly loads'!$B$7</f>
        <v>122.694888</v>
      </c>
      <c r="T299" s="1">
        <f>'load data'!P299/1000000*'calc monthly loads'!$B$7</f>
        <v>113.59812</v>
      </c>
      <c r="U299" t="s">
        <v>12</v>
      </c>
      <c r="V299" s="3">
        <v>0</v>
      </c>
      <c r="W299" t="s">
        <v>13</v>
      </c>
      <c r="X299" s="3">
        <f t="shared" si="4"/>
        <v>1840.1669160000001</v>
      </c>
    </row>
    <row r="300" spans="6:24" ht="12.75">
      <c r="F300">
        <f>'load data'!A300</f>
        <v>52900</v>
      </c>
      <c r="G300">
        <f>'load data'!B300</f>
        <v>1</v>
      </c>
      <c r="H300">
        <v>81</v>
      </c>
      <c r="I300" s="1">
        <f>'load data'!E300/1000000*'calc monthly loads'!$B$7</f>
        <v>110.554716</v>
      </c>
      <c r="J300" s="1">
        <f>'load data'!F300/1000000*'calc monthly loads'!$B$7</f>
        <v>109.13892</v>
      </c>
      <c r="K300" s="1">
        <f>'load data'!G300/1000000*'calc monthly loads'!$B$7</f>
        <v>105.894852</v>
      </c>
      <c r="L300" s="1">
        <f>'load data'!H300/1000000*'calc monthly loads'!$B$7</f>
        <v>105.448932</v>
      </c>
      <c r="M300" s="1">
        <f>'load data'!I300/1000000*'calc monthly loads'!$B$7</f>
        <v>109.952724</v>
      </c>
      <c r="N300" s="1">
        <f>'load data'!J300/1000000*'calc monthly loads'!$B$7</f>
        <v>115.6605</v>
      </c>
      <c r="O300" s="1">
        <f>'load data'!K300/1000000*'calc monthly loads'!$B$7</f>
        <v>126.44061599999999</v>
      </c>
      <c r="P300" s="1">
        <f>'load data'!L300/1000000*'calc monthly loads'!$B$7</f>
        <v>131.033592</v>
      </c>
      <c r="Q300" s="1">
        <f>'load data'!M300/1000000*'calc monthly loads'!$B$7</f>
        <v>139.439184</v>
      </c>
      <c r="R300" s="1">
        <f>'load data'!N300/1000000*'calc monthly loads'!$B$7</f>
        <v>152.683008</v>
      </c>
      <c r="S300" s="1">
        <f>'load data'!O300/1000000*'calc monthly loads'!$B$7</f>
        <v>173.12844</v>
      </c>
      <c r="T300" s="1">
        <f>'load data'!P300/1000000*'calc monthly loads'!$B$7</f>
        <v>180.37464</v>
      </c>
      <c r="U300" t="s">
        <v>12</v>
      </c>
      <c r="V300" s="3">
        <v>0</v>
      </c>
      <c r="W300" t="s">
        <v>13</v>
      </c>
      <c r="X300" s="3">
        <f t="shared" si="4"/>
        <v>1559.750124</v>
      </c>
    </row>
    <row r="301" spans="6:24" ht="12.75">
      <c r="F301">
        <f>'load data'!A301</f>
        <v>52900</v>
      </c>
      <c r="G301">
        <f>'load data'!B301</f>
        <v>2</v>
      </c>
      <c r="I301" s="1">
        <f>'load data'!E301/1000000*'calc monthly loads'!$B$7</f>
        <v>176.539728</v>
      </c>
      <c r="J301" s="1">
        <f>'load data'!F301/1000000*'calc monthly loads'!$B$7</f>
        <v>175.737072</v>
      </c>
      <c r="K301" s="1">
        <f>'load data'!G301/1000000*'calc monthly loads'!$B$7</f>
        <v>172.448412</v>
      </c>
      <c r="L301" s="1">
        <f>'load data'!H301/1000000*'calc monthly loads'!$B$7</f>
        <v>176.628912</v>
      </c>
      <c r="M301" s="1">
        <f>'load data'!I301/1000000*'calc monthly loads'!$B$7</f>
        <v>168.88105199999998</v>
      </c>
      <c r="N301" s="1">
        <f>'load data'!J301/1000000*'calc monthly loads'!$B$7</f>
        <v>156.696288</v>
      </c>
      <c r="O301" s="1">
        <f>'load data'!K301/1000000*'calc monthly loads'!$B$7</f>
        <v>137.164992</v>
      </c>
      <c r="P301" s="1">
        <f>'load data'!L301/1000000*'calc monthly loads'!$B$7</f>
        <v>131.15622</v>
      </c>
      <c r="Q301" s="1">
        <f>'load data'!M301/1000000*'calc monthly loads'!$B$7</f>
        <v>129.718128</v>
      </c>
      <c r="R301" s="1">
        <f>'load data'!N301/1000000*'calc monthly loads'!$B$7</f>
        <v>121.646976</v>
      </c>
      <c r="S301" s="1">
        <f>'load data'!O301/1000000*'calc monthly loads'!$B$7</f>
        <v>115.68279600000001</v>
      </c>
      <c r="T301" s="1">
        <f>'load data'!P301/1000000*'calc monthly loads'!$B$7</f>
        <v>112.360692</v>
      </c>
      <c r="U301" t="s">
        <v>12</v>
      </c>
      <c r="V301" s="3">
        <v>0</v>
      </c>
      <c r="W301" t="s">
        <v>13</v>
      </c>
      <c r="X301" s="3">
        <f t="shared" si="4"/>
        <v>1774.661268</v>
      </c>
    </row>
    <row r="302" spans="6:24" ht="12.75">
      <c r="F302">
        <f>'load data'!A302</f>
        <v>53000</v>
      </c>
      <c r="G302">
        <f>'load data'!B302</f>
        <v>1</v>
      </c>
      <c r="H302">
        <v>22</v>
      </c>
      <c r="I302" s="1">
        <f>'load data'!E302/1000000*'calc monthly loads'!$B$7</f>
        <v>107.266056</v>
      </c>
      <c r="J302" s="1">
        <f>'load data'!F302/1000000*'calc monthly loads'!$B$7</f>
        <v>103.832472</v>
      </c>
      <c r="K302" s="1">
        <f>'load data'!G302/1000000*'calc monthly loads'!$B$7</f>
        <v>101.04547199999999</v>
      </c>
      <c r="L302" s="1">
        <f>'load data'!H302/1000000*'calc monthly loads'!$B$7</f>
        <v>106.57488000000001</v>
      </c>
      <c r="M302" s="1">
        <f>'load data'!I302/1000000*'calc monthly loads'!$B$7</f>
        <v>120.755136</v>
      </c>
      <c r="N302" s="1">
        <f>'load data'!J302/1000000*'calc monthly loads'!$B$7</f>
        <v>143.675424</v>
      </c>
      <c r="O302" s="1">
        <f>'load data'!K302/1000000*'calc monthly loads'!$B$7</f>
        <v>179.85068400000003</v>
      </c>
      <c r="P302" s="1">
        <f>'load data'!L302/1000000*'calc monthly loads'!$B$7</f>
        <v>234.520476</v>
      </c>
      <c r="Q302" s="1">
        <f>'load data'!M302/1000000*'calc monthly loads'!$B$7</f>
        <v>270.026856</v>
      </c>
      <c r="R302" s="1">
        <f>'load data'!N302/1000000*'calc monthly loads'!$B$7</f>
        <v>279.413472</v>
      </c>
      <c r="S302" s="1">
        <f>'load data'!O302/1000000*'calc monthly loads'!$B$7</f>
        <v>315.54414</v>
      </c>
      <c r="T302" s="1">
        <f>'load data'!P302/1000000*'calc monthly loads'!$B$7</f>
        <v>317.718</v>
      </c>
      <c r="U302" t="s">
        <v>12</v>
      </c>
      <c r="V302" s="3">
        <f>SUM(P302:T302)</f>
        <v>1417.222944</v>
      </c>
      <c r="W302" t="s">
        <v>13</v>
      </c>
      <c r="X302" s="3">
        <f>SUM(I302:O302)</f>
        <v>863.000124</v>
      </c>
    </row>
    <row r="303" spans="6:24" ht="12.75">
      <c r="F303">
        <f>'load data'!A303</f>
        <v>53000</v>
      </c>
      <c r="G303">
        <f>'load data'!B303</f>
        <v>2</v>
      </c>
      <c r="I303" s="1">
        <f>'load data'!E303/1000000*'calc monthly loads'!$B$7</f>
        <v>291.85463999999996</v>
      </c>
      <c r="J303" s="1">
        <f>'load data'!F303/1000000*'calc monthly loads'!$B$7</f>
        <v>322.34442</v>
      </c>
      <c r="K303" s="1">
        <f>'load data'!G303/1000000*'calc monthly loads'!$B$7</f>
        <v>290.271624</v>
      </c>
      <c r="L303" s="1">
        <f>'load data'!H303/1000000*'calc monthly loads'!$B$7</f>
        <v>272.17842</v>
      </c>
      <c r="M303" s="1">
        <f>'load data'!I303/1000000*'calc monthly loads'!$B$7</f>
        <v>254.464248</v>
      </c>
      <c r="N303" s="1">
        <f>'load data'!J303/1000000*'calc monthly loads'!$B$7</f>
        <v>232.52498400000002</v>
      </c>
      <c r="O303" s="1">
        <f>'load data'!K303/1000000*'calc monthly loads'!$B$7</f>
        <v>211.64477999999997</v>
      </c>
      <c r="P303" s="1">
        <f>'load data'!L303/1000000*'calc monthly loads'!$B$7</f>
        <v>205.19008799999997</v>
      </c>
      <c r="Q303" s="1">
        <f>'load data'!M303/1000000*'calc monthly loads'!$B$7</f>
        <v>197.364192</v>
      </c>
      <c r="R303" s="1">
        <f>'load data'!N303/1000000*'calc monthly loads'!$B$7</f>
        <v>168.011508</v>
      </c>
      <c r="S303" s="1">
        <f>'load data'!O303/1000000*'calc monthly loads'!$B$7</f>
        <v>141.646488</v>
      </c>
      <c r="T303" s="1">
        <f>'load data'!P303/1000000*'calc monthly loads'!$B$7</f>
        <v>128.40266400000002</v>
      </c>
      <c r="U303" t="s">
        <v>12</v>
      </c>
      <c r="V303" s="3">
        <f>SUM(I303:S303)</f>
        <v>2587.495392</v>
      </c>
      <c r="W303" t="s">
        <v>13</v>
      </c>
      <c r="X303" s="3">
        <f>T303</f>
        <v>128.40266400000002</v>
      </c>
    </row>
    <row r="304" spans="6:25" ht="12.75">
      <c r="F304">
        <f>'load data'!A304</f>
        <v>53100</v>
      </c>
      <c r="G304">
        <f>'load data'!B304</f>
        <v>1</v>
      </c>
      <c r="H304">
        <v>32</v>
      </c>
      <c r="I304" s="1">
        <f>'load data'!E304/1000000*'calc monthly loads'!$B$7</f>
        <v>120.275772</v>
      </c>
      <c r="J304" s="1">
        <f>'load data'!F304/1000000*'calc monthly loads'!$B$7</f>
        <v>120.17544</v>
      </c>
      <c r="K304" s="1">
        <f>'load data'!G304/1000000*'calc monthly loads'!$B$7</f>
        <v>116.251344</v>
      </c>
      <c r="L304" s="1">
        <f>'load data'!H304/1000000*'calc monthly loads'!$B$7</f>
        <v>121.301388</v>
      </c>
      <c r="M304" s="1">
        <f>'load data'!I304/1000000*'calc monthly loads'!$B$7</f>
        <v>132.861864</v>
      </c>
      <c r="N304" s="1">
        <f>'load data'!J304/1000000*'calc monthly loads'!$B$7</f>
        <v>155.090976</v>
      </c>
      <c r="O304" s="1">
        <f>'load data'!K304/1000000*'calc monthly loads'!$B$7</f>
        <v>194.075532</v>
      </c>
      <c r="P304" s="1">
        <f>'load data'!L304/1000000*'calc monthly loads'!$B$7</f>
        <v>229.50387600000002</v>
      </c>
      <c r="Q304" s="1">
        <f>'load data'!M304/1000000*'calc monthly loads'!$B$7</f>
        <v>279.335436</v>
      </c>
      <c r="R304" s="1">
        <f>'load data'!N304/1000000*'calc monthly loads'!$B$7</f>
        <v>284.66418</v>
      </c>
      <c r="S304" s="1">
        <f>'load data'!O304/1000000*'calc monthly loads'!$B$7</f>
        <v>296.938128</v>
      </c>
      <c r="T304" s="1">
        <f>'load data'!P304/1000000*'calc monthly loads'!$B$7</f>
        <v>295.890216</v>
      </c>
      <c r="U304" t="s">
        <v>12</v>
      </c>
      <c r="V304" s="3">
        <f>SUM(P304:T304)</f>
        <v>1386.331836</v>
      </c>
      <c r="W304" t="s">
        <v>13</v>
      </c>
      <c r="X304" s="3">
        <f>SUM(I304:O304)</f>
        <v>960.032316</v>
      </c>
      <c r="Y304" t="s">
        <v>4</v>
      </c>
    </row>
    <row r="305" spans="6:28" ht="12.75">
      <c r="F305">
        <f>'load data'!A305</f>
        <v>53100</v>
      </c>
      <c r="G305">
        <f>'load data'!B305</f>
        <v>2</v>
      </c>
      <c r="I305" s="1">
        <f>'load data'!E305/1000000*'calc monthly loads'!$B$7</f>
        <v>285.57831600000003</v>
      </c>
      <c r="J305" s="1">
        <f>'load data'!F305/1000000*'calc monthly loads'!$B$7</f>
        <v>290.71754400000003</v>
      </c>
      <c r="K305" s="1">
        <f>'load data'!G305/1000000*'calc monthly loads'!$B$7</f>
        <v>290.4054</v>
      </c>
      <c r="L305" s="1">
        <f>'load data'!H305/1000000*'calc monthly loads'!$B$7</f>
        <v>284.920584</v>
      </c>
      <c r="M305" s="1">
        <f>'load data'!I305/1000000*'calc monthly loads'!$B$7</f>
        <v>262.31244</v>
      </c>
      <c r="N305" s="1">
        <f>'load data'!J305/1000000*'calc monthly loads'!$B$7</f>
        <v>236.17038</v>
      </c>
      <c r="O305" s="1">
        <f>'load data'!K305/1000000*'calc monthly loads'!$B$7</f>
        <v>221.020248</v>
      </c>
      <c r="P305" s="1">
        <f>'load data'!L305/1000000*'calc monthly loads'!$B$7</f>
        <v>212.859912</v>
      </c>
      <c r="Q305" s="1">
        <f>'load data'!M305/1000000*'calc monthly loads'!$B$7</f>
        <v>203.718552</v>
      </c>
      <c r="R305" s="1">
        <f>'load data'!N305/1000000*'calc monthly loads'!$B$7</f>
        <v>172.33693200000002</v>
      </c>
      <c r="S305" s="1">
        <f>'load data'!O305/1000000*'calc monthly loads'!$B$7</f>
        <v>141.278604</v>
      </c>
      <c r="T305" s="1">
        <f>'load data'!P305/1000000*'calc monthly loads'!$B$7</f>
        <v>134.199624</v>
      </c>
      <c r="U305" t="s">
        <v>12</v>
      </c>
      <c r="V305" s="3">
        <f>SUM(I305:S305)</f>
        <v>2601.318912</v>
      </c>
      <c r="W305" t="s">
        <v>13</v>
      </c>
      <c r="X305" s="3">
        <f>T305</f>
        <v>134.199624</v>
      </c>
      <c r="Y305" t="s">
        <v>12</v>
      </c>
      <c r="Z305" s="3">
        <f>SUM(V244:V305)</f>
        <v>86474.188752</v>
      </c>
      <c r="AA305" t="s">
        <v>13</v>
      </c>
      <c r="AB305" s="3">
        <f>SUM(X244:X305)</f>
        <v>55724.83872000002</v>
      </c>
    </row>
    <row r="306" spans="6:24" ht="12.75">
      <c r="F306">
        <f>'load data'!A306</f>
        <v>60100</v>
      </c>
      <c r="G306">
        <f>'load data'!B306</f>
        <v>1</v>
      </c>
      <c r="H306">
        <v>42</v>
      </c>
      <c r="I306" s="1">
        <f>'load data'!E306/1000000*'calc monthly loads'!$B$8</f>
        <v>121.40849999999999</v>
      </c>
      <c r="J306" s="1">
        <f>'load data'!F306/1000000*'calc monthly loads'!$B$8</f>
        <v>113.415076</v>
      </c>
      <c r="K306" s="1">
        <f>'load data'!G306/1000000*'calc monthly loads'!$B$8</f>
        <v>109.753284</v>
      </c>
      <c r="L306" s="1">
        <f>'load data'!H306/1000000*'calc monthly loads'!$B$8</f>
        <v>112.13121600000001</v>
      </c>
      <c r="M306" s="1">
        <f>'load data'!I306/1000000*'calc monthly loads'!$B$8</f>
        <v>124.913996</v>
      </c>
      <c r="N306" s="1">
        <f>'load data'!J306/1000000*'calc monthly loads'!$B$8</f>
        <v>147.06337200000002</v>
      </c>
      <c r="O306" s="1">
        <f>'load data'!K306/1000000*'calc monthly loads'!$B$8</f>
        <v>185.80245200000002</v>
      </c>
      <c r="P306" s="1">
        <f>'load data'!L306/1000000*'calc monthly loads'!$B$8</f>
        <v>229.33088800000002</v>
      </c>
      <c r="Q306" s="1">
        <f>'load data'!M306/1000000*'calc monthly loads'!$B$8</f>
        <v>275.30424</v>
      </c>
      <c r="R306" s="1">
        <f>'load data'!N306/1000000*'calc monthly loads'!$B$8</f>
        <v>287.886068</v>
      </c>
      <c r="S306" s="1">
        <f>'load data'!O306/1000000*'calc monthly loads'!$B$8</f>
        <v>303.147256</v>
      </c>
      <c r="T306" s="1">
        <f>'load data'!P306/1000000*'calc monthly loads'!$B$8</f>
        <v>309.93496799999997</v>
      </c>
      <c r="U306" t="s">
        <v>12</v>
      </c>
      <c r="V306" s="3">
        <f>SUM(P306:T306)</f>
        <v>1405.6034200000001</v>
      </c>
      <c r="W306" t="s">
        <v>13</v>
      </c>
      <c r="X306" s="3">
        <f>SUM(I306:O306)</f>
        <v>914.487896</v>
      </c>
    </row>
    <row r="307" spans="6:24" ht="12.75">
      <c r="F307">
        <f>'load data'!A307</f>
        <v>60100</v>
      </c>
      <c r="G307">
        <f>'load data'!B307</f>
        <v>2</v>
      </c>
      <c r="I307" s="1">
        <f>'load data'!E307/1000000*'calc monthly loads'!$B$8</f>
        <v>319.658812</v>
      </c>
      <c r="J307" s="1">
        <f>'load data'!F307/1000000*'calc monthly loads'!$B$8</f>
        <v>340.937396</v>
      </c>
      <c r="K307" s="1">
        <f>'load data'!G307/1000000*'calc monthly loads'!$B$8</f>
        <v>335.947088</v>
      </c>
      <c r="L307" s="1">
        <f>'load data'!H307/1000000*'calc monthly loads'!$B$8</f>
        <v>302.086676</v>
      </c>
      <c r="M307" s="1">
        <f>'load data'!I307/1000000*'calc monthly loads'!$B$8</f>
        <v>283.275336</v>
      </c>
      <c r="N307" s="1">
        <f>'load data'!J307/1000000*'calc monthly loads'!$B$8</f>
        <v>262.287016</v>
      </c>
      <c r="O307" s="1">
        <f>'load data'!K307/1000000*'calc monthly loads'!$B$8</f>
        <v>241.935044</v>
      </c>
      <c r="P307" s="1">
        <f>'load data'!L307/1000000*'calc monthly loads'!$B$8</f>
        <v>231.016652</v>
      </c>
      <c r="Q307" s="1">
        <f>'load data'!M307/1000000*'calc monthly loads'!$B$8</f>
        <v>216.447632</v>
      </c>
      <c r="R307" s="1">
        <f>'load data'!N307/1000000*'calc monthly loads'!$B$8</f>
        <v>182.073676</v>
      </c>
      <c r="S307" s="1">
        <f>'load data'!O307/1000000*'calc monthly loads'!$B$8</f>
        <v>156.117376</v>
      </c>
      <c r="T307" s="1">
        <f>'load data'!P307/1000000*'calc monthly loads'!$B$8</f>
        <v>133.33165200000002</v>
      </c>
      <c r="U307" t="s">
        <v>12</v>
      </c>
      <c r="V307" s="3">
        <f>SUM(I307:S307)</f>
        <v>2871.7827039999997</v>
      </c>
      <c r="W307" t="s">
        <v>13</v>
      </c>
      <c r="X307" s="3">
        <f>T307</f>
        <v>133.33165200000002</v>
      </c>
    </row>
    <row r="308" spans="6:24" ht="12.75">
      <c r="F308">
        <f>'load data'!A308</f>
        <v>60200</v>
      </c>
      <c r="G308">
        <f>'load data'!B308</f>
        <v>1</v>
      </c>
      <c r="H308">
        <v>52</v>
      </c>
      <c r="I308" s="1">
        <f>'load data'!E308/1000000*'calc monthly loads'!$B$8</f>
        <v>119.711572</v>
      </c>
      <c r="J308" s="1">
        <f>'load data'!F308/1000000*'calc monthly loads'!$B$8</f>
        <v>115.971632</v>
      </c>
      <c r="K308" s="1">
        <f>'load data'!G308/1000000*'calc monthly loads'!$B$8</f>
        <v>113.23645199999999</v>
      </c>
      <c r="L308" s="1">
        <f>'load data'!H308/1000000*'calc monthly loads'!$B$8</f>
        <v>115.279464</v>
      </c>
      <c r="M308" s="1">
        <f>'load data'!I308/1000000*'calc monthly loads'!$B$8</f>
        <v>128.185048</v>
      </c>
      <c r="N308" s="1">
        <f>'load data'!J308/1000000*'calc monthly loads'!$B$8</f>
        <v>151.841564</v>
      </c>
      <c r="O308" s="1">
        <f>'load data'!K308/1000000*'calc monthly loads'!$B$8</f>
        <v>182.564892</v>
      </c>
      <c r="P308" s="1">
        <f>'load data'!L308/1000000*'calc monthly loads'!$B$8</f>
        <v>223.101376</v>
      </c>
      <c r="Q308" s="1">
        <f>'load data'!M308/1000000*'calc monthly loads'!$B$8</f>
        <v>256.64919599999996</v>
      </c>
      <c r="R308" s="1">
        <f>'load data'!N308/1000000*'calc monthly loads'!$B$8</f>
        <v>277.12397200000004</v>
      </c>
      <c r="S308" s="1">
        <f>'load data'!O308/1000000*'calc monthly loads'!$B$8</f>
        <v>293.211296</v>
      </c>
      <c r="T308" s="1">
        <f>'load data'!P308/1000000*'calc monthly loads'!$B$8</f>
        <v>295.053356</v>
      </c>
      <c r="U308" t="s">
        <v>12</v>
      </c>
      <c r="V308" s="3">
        <f>SUM(P308:T308)</f>
        <v>1345.139196</v>
      </c>
      <c r="W308" t="s">
        <v>13</v>
      </c>
      <c r="X308" s="3">
        <f>SUM(I308:O308)</f>
        <v>926.7906240000001</v>
      </c>
    </row>
    <row r="309" spans="6:24" ht="12.75">
      <c r="F309">
        <f>'load data'!A309</f>
        <v>60200</v>
      </c>
      <c r="G309">
        <f>'load data'!B309</f>
        <v>2</v>
      </c>
      <c r="I309" s="1">
        <f>'load data'!E309/1000000*'calc monthly loads'!$B$8</f>
        <v>274.712548</v>
      </c>
      <c r="J309" s="1">
        <f>'load data'!F309/1000000*'calc monthly loads'!$B$8</f>
        <v>276.375984</v>
      </c>
      <c r="K309" s="1">
        <f>'load data'!G309/1000000*'calc monthly loads'!$B$8</f>
        <v>274.444612</v>
      </c>
      <c r="L309" s="1">
        <f>'load data'!H309/1000000*'calc monthly loads'!$B$8</f>
        <v>281.020208</v>
      </c>
      <c r="M309" s="1">
        <f>'load data'!I309/1000000*'calc monthly loads'!$B$8</f>
        <v>266.339548</v>
      </c>
      <c r="N309" s="1">
        <f>'load data'!J309/1000000*'calc monthly loads'!$B$8</f>
        <v>244.13435199999998</v>
      </c>
      <c r="O309" s="1">
        <f>'load data'!K309/1000000*'calc monthly loads'!$B$8</f>
        <v>220.422016</v>
      </c>
      <c r="P309" s="1">
        <f>'load data'!L309/1000000*'calc monthly loads'!$B$8</f>
        <v>206.95823199999998</v>
      </c>
      <c r="Q309" s="1">
        <f>'load data'!M309/1000000*'calc monthly loads'!$B$8</f>
        <v>204.122576</v>
      </c>
      <c r="R309" s="1">
        <f>'load data'!N309/1000000*'calc monthly loads'!$B$8</f>
        <v>177.85368400000002</v>
      </c>
      <c r="S309" s="1">
        <f>'load data'!O309/1000000*'calc monthly loads'!$B$8</f>
        <v>155.760128</v>
      </c>
      <c r="T309" s="1">
        <f>'load data'!P309/1000000*'calc monthly loads'!$B$8</f>
        <v>128.140392</v>
      </c>
      <c r="U309" t="s">
        <v>12</v>
      </c>
      <c r="V309" s="3">
        <f>SUM(I309:S309)</f>
        <v>2582.143888</v>
      </c>
      <c r="W309" t="s">
        <v>13</v>
      </c>
      <c r="X309" s="3">
        <f>T309</f>
        <v>128.140392</v>
      </c>
    </row>
    <row r="310" spans="6:24" ht="12.75">
      <c r="F310">
        <f>'load data'!A310</f>
        <v>60300</v>
      </c>
      <c r="G310">
        <f>'load data'!B310</f>
        <v>1</v>
      </c>
      <c r="H310">
        <v>62</v>
      </c>
      <c r="I310" s="1">
        <f>'load data'!E310/1000000*'calc monthly loads'!$B$8</f>
        <v>111.494868</v>
      </c>
      <c r="J310" s="1">
        <f>'load data'!F310/1000000*'calc monthly loads'!$B$8</f>
        <v>110.07704000000001</v>
      </c>
      <c r="K310" s="1">
        <f>'load data'!G310/1000000*'calc monthly loads'!$B$8</f>
        <v>108.02286400000001</v>
      </c>
      <c r="L310" s="1">
        <f>'load data'!H310/1000000*'calc monthly loads'!$B$8</f>
        <v>107.207892</v>
      </c>
      <c r="M310" s="1">
        <f>'load data'!I310/1000000*'calc monthly loads'!$B$8</f>
        <v>111.23809600000001</v>
      </c>
      <c r="N310" s="1">
        <f>'load data'!J310/1000000*'calc monthly loads'!$B$8</f>
        <v>125.561508</v>
      </c>
      <c r="O310" s="1">
        <f>'load data'!K310/1000000*'calc monthly loads'!$B$8</f>
        <v>145.66787200000002</v>
      </c>
      <c r="P310" s="1">
        <f>'load data'!L310/1000000*'calc monthly loads'!$B$8</f>
        <v>159.81266</v>
      </c>
      <c r="Q310" s="1">
        <f>'load data'!M310/1000000*'calc monthly loads'!$B$8</f>
        <v>181.61595200000002</v>
      </c>
      <c r="R310" s="1">
        <f>'load data'!N310/1000000*'calc monthly loads'!$B$8</f>
        <v>207.22616799999997</v>
      </c>
      <c r="S310" s="1">
        <f>'load data'!O310/1000000*'calc monthly loads'!$B$8</f>
        <v>207.08103599999998</v>
      </c>
      <c r="T310" s="1">
        <f>'load data'!P310/1000000*'calc monthly loads'!$B$8</f>
        <v>216.35832000000002</v>
      </c>
      <c r="U310" t="s">
        <v>12</v>
      </c>
      <c r="V310" s="3">
        <v>0</v>
      </c>
      <c r="W310" t="s">
        <v>13</v>
      </c>
      <c r="X310" s="3">
        <f>SUM(I310:T310)</f>
        <v>1791.3642760000002</v>
      </c>
    </row>
    <row r="311" spans="6:24" ht="12.75">
      <c r="F311">
        <f>'load data'!A311</f>
        <v>60300</v>
      </c>
      <c r="G311">
        <f>'load data'!B311</f>
        <v>2</v>
      </c>
      <c r="I311" s="1">
        <f>'load data'!E311/1000000*'calc monthly loads'!$B$8</f>
        <v>212.160656</v>
      </c>
      <c r="J311" s="1">
        <f>'load data'!F311/1000000*'calc monthly loads'!$B$8</f>
        <v>211.423832</v>
      </c>
      <c r="K311" s="1">
        <f>'load data'!G311/1000000*'calc monthly loads'!$B$8</f>
        <v>207.918336</v>
      </c>
      <c r="L311" s="1">
        <f>'load data'!H311/1000000*'calc monthly loads'!$B$8</f>
        <v>206.634476</v>
      </c>
      <c r="M311" s="1">
        <f>'load data'!I311/1000000*'calc monthly loads'!$B$8</f>
        <v>210.921452</v>
      </c>
      <c r="N311" s="1">
        <f>'load data'!J311/1000000*'calc monthly loads'!$B$8</f>
        <v>193.9745</v>
      </c>
      <c r="O311" s="1">
        <f>'load data'!K311/1000000*'calc monthly loads'!$B$8</f>
        <v>178.76913199999998</v>
      </c>
      <c r="P311" s="1">
        <f>'load data'!L311/1000000*'calc monthly loads'!$B$8</f>
        <v>178.813788</v>
      </c>
      <c r="Q311" s="1">
        <f>'load data'!M311/1000000*'calc monthly loads'!$B$8</f>
        <v>171.880944</v>
      </c>
      <c r="R311" s="1">
        <f>'load data'!N311/1000000*'calc monthly loads'!$B$8</f>
        <v>152.27696</v>
      </c>
      <c r="S311" s="1">
        <f>'load data'!O311/1000000*'calc monthly loads'!$B$8</f>
        <v>130.16107599999998</v>
      </c>
      <c r="T311" s="1">
        <f>'load data'!P311/1000000*'calc monthly loads'!$B$8</f>
        <v>112.265184</v>
      </c>
      <c r="U311" t="s">
        <v>12</v>
      </c>
      <c r="V311" s="3">
        <v>0</v>
      </c>
      <c r="W311" t="s">
        <v>13</v>
      </c>
      <c r="X311" s="3">
        <f>SUM(I311:T311)</f>
        <v>2167.2003359999994</v>
      </c>
    </row>
    <row r="312" spans="6:24" ht="12.75">
      <c r="F312">
        <f>'load data'!A312</f>
        <v>60400</v>
      </c>
      <c r="G312">
        <f>'load data'!B312</f>
        <v>1</v>
      </c>
      <c r="H312">
        <v>72</v>
      </c>
      <c r="I312" s="1">
        <f>'load data'!E312/1000000*'calc monthly loads'!$B$8</f>
        <v>105.27651999999999</v>
      </c>
      <c r="J312" s="1">
        <f>'load data'!F312/1000000*'calc monthly loads'!$B$8</f>
        <v>102.195256</v>
      </c>
      <c r="K312" s="1">
        <f>'load data'!G312/1000000*'calc monthly loads'!$B$8</f>
        <v>99.326108</v>
      </c>
      <c r="L312" s="1">
        <f>'load data'!H312/1000000*'calc monthly loads'!$B$8</f>
        <v>104.32757999999998</v>
      </c>
      <c r="M312" s="1">
        <f>'load data'!I312/1000000*'calc monthly loads'!$B$8</f>
        <v>105.968688</v>
      </c>
      <c r="N312" s="1">
        <f>'load data'!J312/1000000*'calc monthly loads'!$B$8</f>
        <v>105.46630800000001</v>
      </c>
      <c r="O312" s="1">
        <f>'load data'!K312/1000000*'calc monthly loads'!$B$8</f>
        <v>117.03221199999999</v>
      </c>
      <c r="P312" s="1">
        <f>'load data'!L312/1000000*'calc monthly loads'!$B$8</f>
        <v>121.587124</v>
      </c>
      <c r="Q312" s="1">
        <f>'load data'!M312/1000000*'calc monthly loads'!$B$8</f>
        <v>126.800712</v>
      </c>
      <c r="R312" s="1">
        <f>'load data'!N312/1000000*'calc monthly loads'!$B$8</f>
        <v>145.58972400000002</v>
      </c>
      <c r="S312" s="1">
        <f>'load data'!O312/1000000*'calc monthly loads'!$B$8</f>
        <v>166.388256</v>
      </c>
      <c r="T312" s="1">
        <f>'load data'!P312/1000000*'calc monthly loads'!$B$8</f>
        <v>179.01474000000002</v>
      </c>
      <c r="U312" t="s">
        <v>12</v>
      </c>
      <c r="V312" s="3">
        <v>0</v>
      </c>
      <c r="W312" t="s">
        <v>13</v>
      </c>
      <c r="X312" s="3">
        <f>SUM(I312:T312)</f>
        <v>1478.973228</v>
      </c>
    </row>
    <row r="313" spans="6:24" ht="12.75">
      <c r="F313">
        <f>'load data'!A313</f>
        <v>60400</v>
      </c>
      <c r="G313">
        <f>'load data'!B313</f>
        <v>2</v>
      </c>
      <c r="I313" s="1">
        <f>'load data'!E313/1000000*'calc monthly loads'!$B$8</f>
        <v>177.65273200000001</v>
      </c>
      <c r="J313" s="1">
        <f>'load data'!F313/1000000*'calc monthly loads'!$B$8</f>
        <v>177.128024</v>
      </c>
      <c r="K313" s="1">
        <f>'load data'!G313/1000000*'calc monthly loads'!$B$8</f>
        <v>177.78670000000002</v>
      </c>
      <c r="L313" s="1">
        <f>'load data'!H313/1000000*'calc monthly loads'!$B$8</f>
        <v>170.5301</v>
      </c>
      <c r="M313" s="1">
        <f>'load data'!I313/1000000*'calc monthly loads'!$B$8</f>
        <v>170.128196</v>
      </c>
      <c r="N313" s="1">
        <f>'load data'!J313/1000000*'calc monthly loads'!$B$8</f>
        <v>167.47116400000002</v>
      </c>
      <c r="O313" s="1">
        <f>'load data'!K313/1000000*'calc monthly loads'!$B$8</f>
        <v>148.78262800000002</v>
      </c>
      <c r="P313" s="1">
        <f>'load data'!L313/1000000*'calc monthly loads'!$B$8</f>
        <v>138.467092</v>
      </c>
      <c r="Q313" s="1">
        <f>'load data'!M313/1000000*'calc monthly loads'!$B$8</f>
        <v>136.53572</v>
      </c>
      <c r="R313" s="1">
        <f>'load data'!N313/1000000*'calc monthly loads'!$B$8</f>
        <v>129.39076</v>
      </c>
      <c r="S313" s="1">
        <f>'load data'!O313/1000000*'calc monthly loads'!$B$8</f>
        <v>116.9429</v>
      </c>
      <c r="T313" s="1">
        <f>'load data'!P313/1000000*'calc monthly loads'!$B$8</f>
        <v>106.86180800000001</v>
      </c>
      <c r="U313" t="s">
        <v>12</v>
      </c>
      <c r="V313" s="3">
        <v>0</v>
      </c>
      <c r="W313" t="s">
        <v>13</v>
      </c>
      <c r="X313" s="3">
        <f>SUM(I313:T313)</f>
        <v>1817.677824</v>
      </c>
    </row>
    <row r="314" spans="6:24" ht="12.75">
      <c r="F314">
        <f>'load data'!A314</f>
        <v>60500</v>
      </c>
      <c r="G314">
        <f>'load data'!B314</f>
        <v>1</v>
      </c>
      <c r="H314">
        <v>12</v>
      </c>
      <c r="I314" s="1">
        <f>'load data'!E314/1000000*'calc monthly loads'!$B$8</f>
        <v>101.67054800000001</v>
      </c>
      <c r="J314" s="1">
        <f>'load data'!F314/1000000*'calc monthly loads'!$B$8</f>
        <v>99.66102799999999</v>
      </c>
      <c r="K314" s="1">
        <f>'load data'!G314/1000000*'calc monthly loads'!$B$8</f>
        <v>100.30854</v>
      </c>
      <c r="L314" s="1">
        <f>'load data'!H314/1000000*'calc monthly loads'!$B$8</f>
        <v>107.241384</v>
      </c>
      <c r="M314" s="1">
        <f>'load data'!I314/1000000*'calc monthly loads'!$B$8</f>
        <v>118.72914</v>
      </c>
      <c r="N314" s="1">
        <f>'load data'!J314/1000000*'calc monthly loads'!$B$8</f>
        <v>141.15761600000002</v>
      </c>
      <c r="O314" s="1">
        <f>'load data'!K314/1000000*'calc monthly loads'!$B$8</f>
        <v>174.448664</v>
      </c>
      <c r="P314" s="1">
        <f>'load data'!L314/1000000*'calc monthly loads'!$B$8</f>
        <v>228.035864</v>
      </c>
      <c r="Q314" s="1">
        <f>'load data'!M314/1000000*'calc monthly loads'!$B$8</f>
        <v>242.839328</v>
      </c>
      <c r="R314" s="1">
        <f>'load data'!N314/1000000*'calc monthly loads'!$B$8</f>
        <v>257.16274</v>
      </c>
      <c r="S314" s="1">
        <f>'load data'!O314/1000000*'calc monthly loads'!$B$8</f>
        <v>287.763264</v>
      </c>
      <c r="T314" s="1">
        <f>'load data'!P314/1000000*'calc monthly loads'!$B$8</f>
        <v>290.43146</v>
      </c>
      <c r="U314" t="s">
        <v>12</v>
      </c>
      <c r="V314" s="3">
        <f>SUM(P314:T314)</f>
        <v>1306.232656</v>
      </c>
      <c r="W314" t="s">
        <v>13</v>
      </c>
      <c r="X314" s="3">
        <f>SUM(I314:O314)</f>
        <v>843.2169200000001</v>
      </c>
    </row>
    <row r="315" spans="6:24" ht="12.75">
      <c r="F315">
        <f>'load data'!A315</f>
        <v>60500</v>
      </c>
      <c r="G315">
        <f>'load data'!B315</f>
        <v>2</v>
      </c>
      <c r="I315" s="1">
        <f>'load data'!E315/1000000*'calc monthly loads'!$B$8</f>
        <v>277.626352</v>
      </c>
      <c r="J315" s="1">
        <f>'load data'!F315/1000000*'calc monthly loads'!$B$8</f>
        <v>300.47906</v>
      </c>
      <c r="K315" s="1">
        <f>'load data'!G315/1000000*'calc monthly loads'!$B$8</f>
        <v>286.30078000000003</v>
      </c>
      <c r="L315" s="1">
        <f>'load data'!H315/1000000*'calc monthly loads'!$B$8</f>
        <v>261.159452</v>
      </c>
      <c r="M315" s="1">
        <f>'load data'!I315/1000000*'calc monthly loads'!$B$8</f>
        <v>247.2826</v>
      </c>
      <c r="N315" s="1">
        <f>'load data'!J315/1000000*'calc monthly loads'!$B$8</f>
        <v>225.03274800000003</v>
      </c>
      <c r="O315" s="1">
        <f>'load data'!K315/1000000*'calc monthly loads'!$B$8</f>
        <v>200.82919600000002</v>
      </c>
      <c r="P315" s="1">
        <f>'load data'!L315/1000000*'calc monthly loads'!$B$8</f>
        <v>193.34931600000002</v>
      </c>
      <c r="Q315" s="1">
        <f>'load data'!M315/1000000*'calc monthly loads'!$B$8</f>
        <v>193.09254399999998</v>
      </c>
      <c r="R315" s="1">
        <f>'load data'!N315/1000000*'calc monthly loads'!$B$8</f>
        <v>163.072548</v>
      </c>
      <c r="S315" s="1">
        <f>'load data'!O315/1000000*'calc monthly loads'!$B$8</f>
        <v>139.483016</v>
      </c>
      <c r="T315" s="1">
        <f>'load data'!P315/1000000*'calc monthly loads'!$B$8</f>
        <v>122.82632799999999</v>
      </c>
      <c r="U315" t="s">
        <v>12</v>
      </c>
      <c r="V315" s="3">
        <f>SUM(I315:S315)</f>
        <v>2487.707612</v>
      </c>
      <c r="W315" t="s">
        <v>13</v>
      </c>
      <c r="X315" s="3">
        <f>T315</f>
        <v>122.82632799999999</v>
      </c>
    </row>
    <row r="316" spans="6:24" ht="12.75">
      <c r="F316">
        <f>'load data'!A316</f>
        <v>60600</v>
      </c>
      <c r="G316">
        <f>'load data'!B316</f>
        <v>1</v>
      </c>
      <c r="H316">
        <v>22</v>
      </c>
      <c r="I316" s="1">
        <f>'load data'!E316/1000000*'calc monthly loads'!$B$8</f>
        <v>113.95094800000001</v>
      </c>
      <c r="J316" s="1">
        <f>'load data'!F316/1000000*'calc monthly loads'!$B$8</f>
        <v>111.95259200000001</v>
      </c>
      <c r="K316" s="1">
        <f>'load data'!G316/1000000*'calc monthly loads'!$B$8</f>
        <v>108.71503200000001</v>
      </c>
      <c r="L316" s="1">
        <f>'load data'!H316/1000000*'calc monthly loads'!$B$8</f>
        <v>105.48863600000001</v>
      </c>
      <c r="M316" s="1">
        <f>'load data'!I316/1000000*'calc monthly loads'!$B$8</f>
        <v>117.311312</v>
      </c>
      <c r="N316" s="1">
        <f>'load data'!J316/1000000*'calc monthly loads'!$B$8</f>
        <v>143.970944</v>
      </c>
      <c r="O316" s="1">
        <f>'load data'!K316/1000000*'calc monthly loads'!$B$8</f>
        <v>176.78194</v>
      </c>
      <c r="P316" s="1">
        <f>'load data'!L316/1000000*'calc monthly loads'!$B$8</f>
        <v>210.251612</v>
      </c>
      <c r="Q316" s="1">
        <f>'load data'!M316/1000000*'calc monthly loads'!$B$8</f>
        <v>239.35616000000002</v>
      </c>
      <c r="R316" s="1">
        <f>'load data'!N316/1000000*'calc monthly loads'!$B$8</f>
        <v>254.20427999999998</v>
      </c>
      <c r="S316" s="1">
        <f>'load data'!O316/1000000*'calc monthly loads'!$B$8</f>
        <v>272.490912</v>
      </c>
      <c r="T316" s="1">
        <f>'load data'!P316/1000000*'calc monthly loads'!$B$8</f>
        <v>281.299308</v>
      </c>
      <c r="U316" t="s">
        <v>12</v>
      </c>
      <c r="V316" s="3">
        <f>SUM(P316:T316)</f>
        <v>1257.602272</v>
      </c>
      <c r="W316" t="s">
        <v>13</v>
      </c>
      <c r="X316" s="3">
        <f>SUM(I316:O316)</f>
        <v>878.171404</v>
      </c>
    </row>
    <row r="317" spans="6:24" ht="12.75">
      <c r="F317">
        <f>'load data'!A317</f>
        <v>60600</v>
      </c>
      <c r="G317">
        <f>'load data'!B317</f>
        <v>2</v>
      </c>
      <c r="I317" s="1">
        <f>'load data'!E317/1000000*'calc monthly loads'!$B$8</f>
        <v>271.709432</v>
      </c>
      <c r="J317" s="1">
        <f>'load data'!F317/1000000*'calc monthly loads'!$B$8</f>
        <v>291.023152</v>
      </c>
      <c r="K317" s="1">
        <f>'load data'!G317/1000000*'calc monthly loads'!$B$8</f>
        <v>289.661144</v>
      </c>
      <c r="L317" s="1">
        <f>'load data'!H317/1000000*'calc monthly loads'!$B$8</f>
        <v>254.43872399999998</v>
      </c>
      <c r="M317" s="1">
        <f>'load data'!I317/1000000*'calc monthly loads'!$B$8</f>
        <v>239.19986400000002</v>
      </c>
      <c r="N317" s="1">
        <f>'load data'!J317/1000000*'calc monthly loads'!$B$8</f>
        <v>216.69324</v>
      </c>
      <c r="O317" s="1">
        <f>'load data'!K317/1000000*'calc monthly loads'!$B$8</f>
        <v>203.776492</v>
      </c>
      <c r="P317" s="1">
        <f>'load data'!L317/1000000*'calc monthly loads'!$B$8</f>
        <v>196.94412400000002</v>
      </c>
      <c r="Q317" s="1">
        <f>'load data'!M317/1000000*'calc monthly loads'!$B$8</f>
        <v>196.4864</v>
      </c>
      <c r="R317" s="1">
        <f>'load data'!N317/1000000*'calc monthly loads'!$B$8</f>
        <v>166.767832</v>
      </c>
      <c r="S317" s="1">
        <f>'load data'!O317/1000000*'calc monthly loads'!$B$8</f>
        <v>141.05714</v>
      </c>
      <c r="T317" s="1">
        <f>'load data'!P317/1000000*'calc monthly loads'!$B$8</f>
        <v>128.039916</v>
      </c>
      <c r="U317" t="s">
        <v>12</v>
      </c>
      <c r="V317" s="3">
        <f>SUM(I317:S317)</f>
        <v>2467.757544</v>
      </c>
      <c r="W317" t="s">
        <v>13</v>
      </c>
      <c r="X317" s="3">
        <f>T317</f>
        <v>128.039916</v>
      </c>
    </row>
    <row r="318" spans="6:24" ht="12.75">
      <c r="F318">
        <f>'load data'!A318</f>
        <v>60700</v>
      </c>
      <c r="G318">
        <f>'load data'!B318</f>
        <v>1</v>
      </c>
      <c r="H318">
        <v>32</v>
      </c>
      <c r="I318" s="1">
        <f>'load data'!E318/1000000*'calc monthly loads'!$B$8</f>
        <v>119.51061999999999</v>
      </c>
      <c r="J318" s="1">
        <f>'load data'!F318/1000000*'calc monthly loads'!$B$8</f>
        <v>113.64952</v>
      </c>
      <c r="K318" s="1">
        <f>'load data'!G318/1000000*'calc monthly loads'!$B$8</f>
        <v>109.775612</v>
      </c>
      <c r="L318" s="1">
        <f>'load data'!H318/1000000*'calc monthly loads'!$B$8</f>
        <v>109.619316</v>
      </c>
      <c r="M318" s="1">
        <f>'load data'!I318/1000000*'calc monthly loads'!$B$8</f>
        <v>121.6876</v>
      </c>
      <c r="N318" s="1">
        <f>'load data'!J318/1000000*'calc monthly loads'!$B$8</f>
        <v>146.683796</v>
      </c>
      <c r="O318" s="1">
        <f>'load data'!K318/1000000*'calc monthly loads'!$B$8</f>
        <v>181.63828</v>
      </c>
      <c r="P318" s="1">
        <f>'load data'!L318/1000000*'calc monthly loads'!$B$8</f>
        <v>216.961176</v>
      </c>
      <c r="Q318" s="1">
        <f>'load data'!M318/1000000*'calc monthly loads'!$B$8</f>
        <v>244.815356</v>
      </c>
      <c r="R318" s="1">
        <f>'load data'!N318/1000000*'calc monthly loads'!$B$8</f>
        <v>261.416224</v>
      </c>
      <c r="S318" s="1">
        <f>'load data'!O318/1000000*'calc monthly loads'!$B$8</f>
        <v>274.88000800000003</v>
      </c>
      <c r="T318" s="1">
        <f>'load data'!P318/1000000*'calc monthly loads'!$B$8</f>
        <v>279.401428</v>
      </c>
      <c r="U318" t="s">
        <v>12</v>
      </c>
      <c r="V318" s="3">
        <f>SUM(P318:T318)</f>
        <v>1277.4741920000001</v>
      </c>
      <c r="W318" t="s">
        <v>13</v>
      </c>
      <c r="X318" s="3">
        <f>SUM(I318:O318)</f>
        <v>902.564744</v>
      </c>
    </row>
    <row r="319" spans="6:24" ht="12.75">
      <c r="F319">
        <f>'load data'!A319</f>
        <v>60700</v>
      </c>
      <c r="G319">
        <f>'load data'!B319</f>
        <v>2</v>
      </c>
      <c r="I319" s="1">
        <f>'load data'!E319/1000000*'calc monthly loads'!$B$8</f>
        <v>267.60108</v>
      </c>
      <c r="J319" s="1">
        <f>'load data'!F319/1000000*'calc monthly loads'!$B$8</f>
        <v>278.017092</v>
      </c>
      <c r="K319" s="1">
        <f>'load data'!G319/1000000*'calc monthly loads'!$B$8</f>
        <v>274.46693999999997</v>
      </c>
      <c r="L319" s="1">
        <f>'load data'!H319/1000000*'calc monthly loads'!$B$8</f>
        <v>263.7495</v>
      </c>
      <c r="M319" s="1">
        <f>'load data'!I319/1000000*'calc monthly loads'!$B$8</f>
        <v>242.080176</v>
      </c>
      <c r="N319" s="1">
        <f>'load data'!J319/1000000*'calc monthly loads'!$B$8</f>
        <v>228.05819200000002</v>
      </c>
      <c r="O319" s="1">
        <f>'load data'!K319/1000000*'calc monthly loads'!$B$8</f>
        <v>211.32335600000002</v>
      </c>
      <c r="P319" s="1">
        <f>'load data'!L319/1000000*'calc monthly loads'!$B$8</f>
        <v>199.85792800000002</v>
      </c>
      <c r="Q319" s="1">
        <f>'load data'!M319/1000000*'calc monthly loads'!$B$8</f>
        <v>188.481812</v>
      </c>
      <c r="R319" s="1">
        <f>'load data'!N319/1000000*'calc monthly loads'!$B$8</f>
        <v>170.63057600000002</v>
      </c>
      <c r="S319" s="1">
        <f>'load data'!O319/1000000*'calc monthly loads'!$B$8</f>
        <v>143.56904</v>
      </c>
      <c r="T319" s="1">
        <f>'load data'!P319/1000000*'calc monthly loads'!$B$8</f>
        <v>132.996732</v>
      </c>
      <c r="U319" t="s">
        <v>12</v>
      </c>
      <c r="V319" s="3">
        <f>SUM(I319:S319)</f>
        <v>2467.835692</v>
      </c>
      <c r="W319" t="s">
        <v>13</v>
      </c>
      <c r="X319" s="3">
        <f>T319</f>
        <v>132.996732</v>
      </c>
    </row>
    <row r="320" spans="6:24" ht="12.75">
      <c r="F320">
        <f>'load data'!A320</f>
        <v>60800</v>
      </c>
      <c r="G320">
        <f>'load data'!B320</f>
        <v>1</v>
      </c>
      <c r="H320">
        <v>42</v>
      </c>
      <c r="I320" s="1">
        <f>'load data'!E320/1000000*'calc monthly loads'!$B$8</f>
        <v>121.218712</v>
      </c>
      <c r="J320" s="1">
        <f>'load data'!F320/1000000*'calc monthly loads'!$B$8</f>
        <v>113.64952</v>
      </c>
      <c r="K320" s="1">
        <f>'load data'!G320/1000000*'calc monthly loads'!$B$8</f>
        <v>109.619316</v>
      </c>
      <c r="L320" s="1">
        <f>'load data'!H320/1000000*'calc monthly loads'!$B$8</f>
        <v>112.454972</v>
      </c>
      <c r="M320" s="1">
        <f>'load data'!I320/1000000*'calc monthly loads'!$B$8</f>
        <v>119.867868</v>
      </c>
      <c r="N320" s="1">
        <f>'load data'!J320/1000000*'calc monthly loads'!$B$8</f>
        <v>144.18305999999998</v>
      </c>
      <c r="O320" s="1">
        <f>'load data'!K320/1000000*'calc monthly loads'!$B$8</f>
        <v>175.30829200000002</v>
      </c>
      <c r="P320" s="1">
        <f>'load data'!L320/1000000*'calc monthly loads'!$B$8</f>
        <v>204.490988</v>
      </c>
      <c r="Q320" s="1">
        <f>'load data'!M320/1000000*'calc monthly loads'!$B$8</f>
        <v>239.57944</v>
      </c>
      <c r="R320" s="1">
        <f>'load data'!N320/1000000*'calc monthly loads'!$B$8</f>
        <v>260.45612</v>
      </c>
      <c r="S320" s="1">
        <f>'load data'!O320/1000000*'calc monthly loads'!$B$8</f>
        <v>273.51800000000003</v>
      </c>
      <c r="T320" s="1">
        <f>'load data'!P320/1000000*'calc monthly loads'!$B$8</f>
        <v>285.29602</v>
      </c>
      <c r="U320" t="s">
        <v>12</v>
      </c>
      <c r="V320" s="3">
        <f>SUM(P320:T320)</f>
        <v>1263.340568</v>
      </c>
      <c r="W320" t="s">
        <v>13</v>
      </c>
      <c r="X320" s="3">
        <f>SUM(I320:O320)</f>
        <v>896.30174</v>
      </c>
    </row>
    <row r="321" spans="6:24" ht="12.75">
      <c r="F321">
        <f>'load data'!A321</f>
        <v>60800</v>
      </c>
      <c r="G321">
        <f>'load data'!B321</f>
        <v>2</v>
      </c>
      <c r="I321" s="1">
        <f>'load data'!E321/1000000*'calc monthly loads'!$B$8</f>
        <v>277.92778</v>
      </c>
      <c r="J321" s="1">
        <f>'load data'!F321/1000000*'calc monthly loads'!$B$8</f>
        <v>283.922848</v>
      </c>
      <c r="K321" s="1">
        <f>'load data'!G321/1000000*'calc monthly loads'!$B$8</f>
        <v>276.42064</v>
      </c>
      <c r="L321" s="1">
        <f>'load data'!H321/1000000*'calc monthly loads'!$B$8</f>
        <v>275.494028</v>
      </c>
      <c r="M321" s="1">
        <f>'load data'!I321/1000000*'calc monthly loads'!$B$8</f>
        <v>245.898264</v>
      </c>
      <c r="N321" s="1">
        <f>'load data'!J321/1000000*'calc monthly loads'!$B$8</f>
        <v>222.241748</v>
      </c>
      <c r="O321" s="1">
        <f>'load data'!K321/1000000*'calc monthly loads'!$B$8</f>
        <v>215.74429999999998</v>
      </c>
      <c r="P321" s="1">
        <f>'load data'!L321/1000000*'calc monthly loads'!$B$8</f>
        <v>210.66468</v>
      </c>
      <c r="Q321" s="1">
        <f>'load data'!M321/1000000*'calc monthly loads'!$B$8</f>
        <v>203.45273600000002</v>
      </c>
      <c r="R321" s="1">
        <f>'load data'!N321/1000000*'calc monthly loads'!$B$8</f>
        <v>176.58098800000002</v>
      </c>
      <c r="S321" s="1">
        <f>'load data'!O321/1000000*'calc monthly loads'!$B$8</f>
        <v>148.994744</v>
      </c>
      <c r="T321" s="1">
        <f>'load data'!P321/1000000*'calc monthly loads'!$B$8</f>
        <v>129.647532</v>
      </c>
      <c r="U321" t="s">
        <v>12</v>
      </c>
      <c r="V321" s="3">
        <f>SUM(I321:S321)</f>
        <v>2537.3427560000005</v>
      </c>
      <c r="W321" t="s">
        <v>13</v>
      </c>
      <c r="X321" s="3">
        <f>T321</f>
        <v>129.647532</v>
      </c>
    </row>
    <row r="322" spans="6:24" ht="12.75">
      <c r="F322">
        <f>'load data'!A322</f>
        <v>60900</v>
      </c>
      <c r="G322">
        <f>'load data'!B322</f>
        <v>1</v>
      </c>
      <c r="H322">
        <v>52</v>
      </c>
      <c r="I322" s="1">
        <f>'load data'!E322/1000000*'calc monthly loads'!$B$8</f>
        <v>119.84554</v>
      </c>
      <c r="J322" s="1">
        <f>'load data'!F322/1000000*'calc monthly loads'!$B$8</f>
        <v>117.94766</v>
      </c>
      <c r="K322" s="1">
        <f>'load data'!G322/1000000*'calc monthly loads'!$B$8</f>
        <v>112.789892</v>
      </c>
      <c r="L322" s="1">
        <f>'load data'!H322/1000000*'calc monthly loads'!$B$8</f>
        <v>113.02433599999999</v>
      </c>
      <c r="M322" s="1">
        <f>'load data'!I322/1000000*'calc monthly loads'!$B$8</f>
        <v>126.231348</v>
      </c>
      <c r="N322" s="1">
        <f>'load data'!J322/1000000*'calc monthly loads'!$B$8</f>
        <v>148.74913600000002</v>
      </c>
      <c r="O322" s="1">
        <f>'load data'!K322/1000000*'calc monthly loads'!$B$8</f>
        <v>182.64303999999998</v>
      </c>
      <c r="P322" s="1">
        <f>'load data'!L322/1000000*'calc monthly loads'!$B$8</f>
        <v>217.664508</v>
      </c>
      <c r="Q322" s="1">
        <f>'load data'!M322/1000000*'calc monthly loads'!$B$8</f>
        <v>257.453004</v>
      </c>
      <c r="R322" s="1">
        <f>'load data'!N322/1000000*'calc monthly loads'!$B$8</f>
        <v>313.48512</v>
      </c>
      <c r="S322" s="1">
        <f>'load data'!O322/1000000*'calc monthly loads'!$B$8</f>
        <v>315.27136</v>
      </c>
      <c r="T322" s="1">
        <f>'load data'!P322/1000000*'calc monthly loads'!$B$8</f>
        <v>322.86288</v>
      </c>
      <c r="U322" t="s">
        <v>12</v>
      </c>
      <c r="V322" s="3">
        <f>SUM(P322:T322)</f>
        <v>1426.736872</v>
      </c>
      <c r="W322" t="s">
        <v>13</v>
      </c>
      <c r="X322" s="3">
        <f>SUM(I322:O322)</f>
        <v>921.2309520000001</v>
      </c>
    </row>
    <row r="323" spans="6:24" ht="12.75">
      <c r="F323">
        <f>'load data'!A323</f>
        <v>60900</v>
      </c>
      <c r="G323">
        <f>'load data'!B323</f>
        <v>2</v>
      </c>
      <c r="I323" s="1">
        <f>'load data'!E323/1000000*'calc monthly loads'!$B$8</f>
        <v>298.882608</v>
      </c>
      <c r="J323" s="1">
        <f>'load data'!F323/1000000*'calc monthly loads'!$B$8</f>
        <v>300.456732</v>
      </c>
      <c r="K323" s="1">
        <f>'load data'!G323/1000000*'calc monthly loads'!$B$8</f>
        <v>292.519128</v>
      </c>
      <c r="L323" s="1">
        <f>'load data'!H323/1000000*'calc monthly loads'!$B$8</f>
        <v>277.615188</v>
      </c>
      <c r="M323" s="1">
        <f>'load data'!I323/1000000*'calc monthly loads'!$B$8</f>
        <v>259.440196</v>
      </c>
      <c r="N323" s="1">
        <f>'load data'!J323/1000000*'calc monthly loads'!$B$8</f>
        <v>241.566632</v>
      </c>
      <c r="O323" s="1">
        <f>'load data'!K323/1000000*'calc monthly loads'!$B$8</f>
        <v>214.66139199999998</v>
      </c>
      <c r="P323" s="1">
        <f>'load data'!L323/1000000*'calc monthly loads'!$B$8</f>
        <v>205.6967</v>
      </c>
      <c r="Q323" s="1">
        <f>'load data'!M323/1000000*'calc monthly loads'!$B$8</f>
        <v>195.046244</v>
      </c>
      <c r="R323" s="1">
        <f>'load data'!N323/1000000*'calc monthly loads'!$B$8</f>
        <v>169.30205999999998</v>
      </c>
      <c r="S323" s="1">
        <f>'load data'!O323/1000000*'calc monthly loads'!$B$8</f>
        <v>142.664756</v>
      </c>
      <c r="T323" s="1">
        <f>'load data'!P323/1000000*'calc monthly loads'!$B$8</f>
        <v>121.50897599999999</v>
      </c>
      <c r="U323" t="s">
        <v>12</v>
      </c>
      <c r="V323" s="3">
        <f>SUM(I323:S323)</f>
        <v>2597.8516360000003</v>
      </c>
      <c r="W323" t="s">
        <v>13</v>
      </c>
      <c r="X323" s="3">
        <f>T323</f>
        <v>121.50897599999999</v>
      </c>
    </row>
    <row r="324" spans="6:24" ht="12.75">
      <c r="F324">
        <f>'load data'!A324</f>
        <v>61000</v>
      </c>
      <c r="G324">
        <f>'load data'!B324</f>
        <v>1</v>
      </c>
      <c r="H324">
        <v>62</v>
      </c>
      <c r="I324" s="1">
        <f>'load data'!E324/1000000*'calc monthly loads'!$B$8</f>
        <v>110.010056</v>
      </c>
      <c r="J324" s="1">
        <f>'load data'!F324/1000000*'calc monthly loads'!$B$8</f>
        <v>107.297204</v>
      </c>
      <c r="K324" s="1">
        <f>'load data'!G324/1000000*'calc monthly loads'!$B$8</f>
        <v>109.675136</v>
      </c>
      <c r="L324" s="1">
        <f>'load data'!H324/1000000*'calc monthly loads'!$B$8</f>
        <v>107.096252</v>
      </c>
      <c r="M324" s="1">
        <f>'load data'!I324/1000000*'calc monthly loads'!$B$8</f>
        <v>105.912868</v>
      </c>
      <c r="N324" s="1">
        <f>'load data'!J324/1000000*'calc monthly loads'!$B$8</f>
        <v>126.68907200000001</v>
      </c>
      <c r="O324" s="1">
        <f>'load data'!K324/1000000*'calc monthly loads'!$B$8</f>
        <v>139.036456</v>
      </c>
      <c r="P324" s="1">
        <f>'load data'!L324/1000000*'calc monthly loads'!$B$8</f>
        <v>149.37431999999998</v>
      </c>
      <c r="Q324" s="1">
        <f>'load data'!M324/1000000*'calc monthly loads'!$B$8</f>
        <v>170.69756</v>
      </c>
      <c r="R324" s="1">
        <f>'load data'!N324/1000000*'calc monthly loads'!$B$8</f>
        <v>203.140144</v>
      </c>
      <c r="S324" s="1">
        <f>'load data'!O324/1000000*'calc monthly loads'!$B$8</f>
        <v>204.53564400000002</v>
      </c>
      <c r="T324" s="1">
        <f>'load data'!P324/1000000*'calc monthly loads'!$B$8</f>
        <v>214.66139199999998</v>
      </c>
      <c r="U324" t="s">
        <v>12</v>
      </c>
      <c r="V324" s="3">
        <v>0</v>
      </c>
      <c r="W324" t="s">
        <v>13</v>
      </c>
      <c r="X324" s="3">
        <f>SUM(I324:T324)</f>
        <v>1748.126104</v>
      </c>
    </row>
    <row r="325" spans="6:24" ht="12.75">
      <c r="F325">
        <f>'load data'!A325</f>
        <v>61000</v>
      </c>
      <c r="G325">
        <f>'load data'!B325</f>
        <v>2</v>
      </c>
      <c r="I325" s="1">
        <f>'load data'!E325/1000000*'calc monthly loads'!$B$8</f>
        <v>210.151136</v>
      </c>
      <c r="J325" s="1">
        <f>'load data'!F325/1000000*'calc monthly loads'!$B$8</f>
        <v>213.52266400000002</v>
      </c>
      <c r="K325" s="1">
        <f>'load data'!G325/1000000*'calc monthly loads'!$B$8</f>
        <v>207.896008</v>
      </c>
      <c r="L325" s="1">
        <f>'load data'!H325/1000000*'calc monthly loads'!$B$8</f>
        <v>207.672728</v>
      </c>
      <c r="M325" s="1">
        <f>'load data'!I325/1000000*'calc monthly loads'!$B$8</f>
        <v>201.420888</v>
      </c>
      <c r="N325" s="1">
        <f>'load data'!J325/1000000*'calc monthly loads'!$B$8</f>
        <v>187.71149599999998</v>
      </c>
      <c r="O325" s="1">
        <f>'load data'!K325/1000000*'calc monthly loads'!$B$8</f>
        <v>178.75796799999998</v>
      </c>
      <c r="P325" s="1">
        <f>'load data'!L325/1000000*'calc monthly loads'!$B$8</f>
        <v>175.93347599999998</v>
      </c>
      <c r="Q325" s="1">
        <f>'load data'!M325/1000000*'calc monthly loads'!$B$8</f>
        <v>168.755024</v>
      </c>
      <c r="R325" s="1">
        <f>'load data'!N325/1000000*'calc monthly loads'!$B$8</f>
        <v>146.66146799999999</v>
      </c>
      <c r="S325" s="1">
        <f>'load data'!O325/1000000*'calc monthly loads'!$B$8</f>
        <v>132.025464</v>
      </c>
      <c r="T325" s="1">
        <f>'load data'!P325/1000000*'calc monthly loads'!$B$8</f>
        <v>120.80564400000002</v>
      </c>
      <c r="U325" t="s">
        <v>12</v>
      </c>
      <c r="V325" s="3">
        <v>0</v>
      </c>
      <c r="W325" t="s">
        <v>13</v>
      </c>
      <c r="X325" s="3">
        <f>SUM(I325:T325)</f>
        <v>2151.3139639999995</v>
      </c>
    </row>
    <row r="326" spans="6:24" ht="12.75">
      <c r="F326">
        <f>'load data'!A326</f>
        <v>61100</v>
      </c>
      <c r="G326">
        <f>'load data'!B326</f>
        <v>1</v>
      </c>
      <c r="H326">
        <v>72</v>
      </c>
      <c r="I326" s="1">
        <f>'load data'!E326/1000000*'calc monthly loads'!$B$8</f>
        <v>112.209364</v>
      </c>
      <c r="J326" s="1">
        <f>'load data'!F326/1000000*'calc monthly loads'!$B$8</f>
        <v>107.62096</v>
      </c>
      <c r="K326" s="1">
        <f>'load data'!G326/1000000*'calc monthly loads'!$B$8</f>
        <v>106.25895200000001</v>
      </c>
      <c r="L326" s="1">
        <f>'load data'!H326/1000000*'calc monthly loads'!$B$8</f>
        <v>106.314772</v>
      </c>
      <c r="M326" s="1">
        <f>'load data'!I326/1000000*'calc monthly loads'!$B$8</f>
        <v>106.906464</v>
      </c>
      <c r="N326" s="1">
        <f>'load data'!J326/1000000*'calc monthly loads'!$B$8</f>
        <v>110.501272</v>
      </c>
      <c r="O326" s="1">
        <f>'load data'!K326/1000000*'calc monthly loads'!$B$8</f>
        <v>122.279292</v>
      </c>
      <c r="P326" s="1">
        <f>'load data'!L326/1000000*'calc monthly loads'!$B$8</f>
        <v>125.47219600000001</v>
      </c>
      <c r="Q326" s="1">
        <f>'load data'!M326/1000000*'calc monthly loads'!$B$8</f>
        <v>132.918584</v>
      </c>
      <c r="R326" s="1">
        <f>'load data'!N326/1000000*'calc monthly loads'!$B$8</f>
        <v>144.384012</v>
      </c>
      <c r="S326" s="1">
        <f>'load data'!O326/1000000*'calc monthly loads'!$B$8</f>
        <v>155.994572</v>
      </c>
      <c r="T326" s="1">
        <f>'load data'!P326/1000000*'calc monthly loads'!$B$8</f>
        <v>167.884232</v>
      </c>
      <c r="U326" t="s">
        <v>12</v>
      </c>
      <c r="V326" s="3">
        <v>0</v>
      </c>
      <c r="W326" t="s">
        <v>13</v>
      </c>
      <c r="X326" s="3">
        <f>SUM(I326:T326)</f>
        <v>1498.7446719999998</v>
      </c>
    </row>
    <row r="327" spans="6:24" ht="12.75">
      <c r="F327">
        <f>'load data'!A327</f>
        <v>61100</v>
      </c>
      <c r="G327">
        <f>'load data'!B327</f>
        <v>2</v>
      </c>
      <c r="I327" s="1">
        <f>'load data'!E327/1000000*'calc monthly loads'!$B$8</f>
        <v>166.868308</v>
      </c>
      <c r="J327" s="1">
        <f>'load data'!F327/1000000*'calc monthly loads'!$B$8</f>
        <v>164.702492</v>
      </c>
      <c r="K327" s="1">
        <f>'load data'!G327/1000000*'calc monthly loads'!$B$8</f>
        <v>167.98470799999998</v>
      </c>
      <c r="L327" s="1">
        <f>'load data'!H327/1000000*'calc monthly loads'!$B$8</f>
        <v>163.764716</v>
      </c>
      <c r="M327" s="1">
        <f>'load data'!I327/1000000*'calc monthly loads'!$B$8</f>
        <v>163.42979599999998</v>
      </c>
      <c r="N327" s="1">
        <f>'load data'!J327/1000000*'calc monthly loads'!$B$8</f>
        <v>163.641912</v>
      </c>
      <c r="O327" s="1">
        <f>'load data'!K327/1000000*'calc monthly loads'!$B$8</f>
        <v>150.591196</v>
      </c>
      <c r="P327" s="1">
        <f>'load data'!L327/1000000*'calc monthly loads'!$B$8</f>
        <v>138.467092</v>
      </c>
      <c r="Q327" s="1">
        <f>'load data'!M327/1000000*'calc monthly loads'!$B$8</f>
        <v>131.243984</v>
      </c>
      <c r="R327" s="1">
        <f>'load data'!N327/1000000*'calc monthly loads'!$B$8</f>
        <v>128.118064</v>
      </c>
      <c r="S327" s="1">
        <f>'load data'!O327/1000000*'calc monthly loads'!$B$8</f>
        <v>124.86934000000001</v>
      </c>
      <c r="T327" s="1">
        <f>'load data'!P327/1000000*'calc monthly loads'!$B$8</f>
        <v>116.853588</v>
      </c>
      <c r="U327" t="s">
        <v>12</v>
      </c>
      <c r="V327" s="3">
        <v>0</v>
      </c>
      <c r="W327" t="s">
        <v>13</v>
      </c>
      <c r="X327" s="3">
        <f>SUM(I327:T327)</f>
        <v>1780.535196</v>
      </c>
    </row>
    <row r="328" spans="6:24" ht="12.75">
      <c r="F328">
        <f>'load data'!A328</f>
        <v>61200</v>
      </c>
      <c r="G328">
        <f>'load data'!B328</f>
        <v>1</v>
      </c>
      <c r="H328">
        <v>12</v>
      </c>
      <c r="I328" s="1">
        <f>'load data'!E328/1000000*'calc monthly loads'!$B$8</f>
        <v>105.55562</v>
      </c>
      <c r="J328" s="1">
        <f>'load data'!F328/1000000*'calc monthly loads'!$B$8</f>
        <v>100.40901600000001</v>
      </c>
      <c r="K328" s="1">
        <f>'load data'!G328/1000000*'calc monthly loads'!$B$8</f>
        <v>99.203304</v>
      </c>
      <c r="L328" s="1">
        <f>'load data'!H328/1000000*'calc monthly loads'!$B$8</f>
        <v>101.570072</v>
      </c>
      <c r="M328" s="1">
        <f>'load data'!I328/1000000*'calc monthly loads'!$B$8</f>
        <v>111.0818</v>
      </c>
      <c r="N328" s="1">
        <f>'load data'!J328/1000000*'calc monthly loads'!$B$8</f>
        <v>143.814648</v>
      </c>
      <c r="O328" s="1">
        <f>'load data'!K328/1000000*'calc monthly loads'!$B$8</f>
        <v>173.90162800000002</v>
      </c>
      <c r="P328" s="1">
        <f>'load data'!L328/1000000*'calc monthly loads'!$B$8</f>
        <v>227.332532</v>
      </c>
      <c r="Q328" s="1">
        <f>'load data'!M328/1000000*'calc monthly loads'!$B$8</f>
        <v>262.331672</v>
      </c>
      <c r="R328" s="1">
        <f>'load data'!N328/1000000*'calc monthly loads'!$B$8</f>
        <v>276.856036</v>
      </c>
      <c r="S328" s="1">
        <f>'load data'!O328/1000000*'calc monthly loads'!$B$8</f>
        <v>278.37433999999996</v>
      </c>
      <c r="T328" s="1">
        <f>'load data'!P328/1000000*'calc monthly loads'!$B$8</f>
        <v>277.782648</v>
      </c>
      <c r="U328" t="s">
        <v>12</v>
      </c>
      <c r="V328" s="3">
        <f>SUM(P328:T328)</f>
        <v>1322.677228</v>
      </c>
      <c r="W328" t="s">
        <v>13</v>
      </c>
      <c r="X328" s="3">
        <f>SUM(I328:O328)</f>
        <v>835.5360880000001</v>
      </c>
    </row>
    <row r="329" spans="6:24" ht="12.75">
      <c r="F329">
        <f>'load data'!A329</f>
        <v>61200</v>
      </c>
      <c r="G329">
        <f>'load data'!B329</f>
        <v>2</v>
      </c>
      <c r="I329" s="1">
        <f>'load data'!E329/1000000*'calc monthly loads'!$B$8</f>
        <v>268.315576</v>
      </c>
      <c r="J329" s="1">
        <f>'load data'!F329/1000000*'calc monthly loads'!$B$8</f>
        <v>296.76144800000003</v>
      </c>
      <c r="K329" s="1">
        <f>'load data'!G329/1000000*'calc monthly loads'!$B$8</f>
        <v>288.13167599999997</v>
      </c>
      <c r="L329" s="1">
        <f>'load data'!H329/1000000*'calc monthly loads'!$B$8</f>
        <v>260.020724</v>
      </c>
      <c r="M329" s="1">
        <f>'load data'!I329/1000000*'calc monthly loads'!$B$8</f>
        <v>244.793028</v>
      </c>
      <c r="N329" s="1">
        <f>'load data'!J329/1000000*'calc monthly loads'!$B$8</f>
        <v>221.839844</v>
      </c>
      <c r="O329" s="1">
        <f>'load data'!K329/1000000*'calc monthly loads'!$B$8</f>
        <v>200.092372</v>
      </c>
      <c r="P329" s="1">
        <f>'load data'!L329/1000000*'calc monthly loads'!$B$8</f>
        <v>196.140316</v>
      </c>
      <c r="Q329" s="1">
        <f>'load data'!M329/1000000*'calc monthly loads'!$B$8</f>
        <v>185.634992</v>
      </c>
      <c r="R329" s="1">
        <f>'load data'!N329/1000000*'calc monthly loads'!$B$8</f>
        <v>165.7854</v>
      </c>
      <c r="S329" s="1">
        <f>'load data'!O329/1000000*'calc monthly loads'!$B$8</f>
        <v>142.0619</v>
      </c>
      <c r="T329" s="1">
        <f>'load data'!P329/1000000*'calc monthly loads'!$B$8</f>
        <v>126.354152</v>
      </c>
      <c r="U329" t="s">
        <v>12</v>
      </c>
      <c r="V329" s="3">
        <f>SUM(I329:S329)</f>
        <v>2469.577276000001</v>
      </c>
      <c r="W329" t="s">
        <v>13</v>
      </c>
      <c r="X329" s="3">
        <f>T329</f>
        <v>126.354152</v>
      </c>
    </row>
    <row r="330" spans="6:24" ht="12.75">
      <c r="F330">
        <f>'load data'!A330</f>
        <v>61300</v>
      </c>
      <c r="G330">
        <f>'load data'!B330</f>
        <v>1</v>
      </c>
      <c r="H330">
        <v>22</v>
      </c>
      <c r="I330" s="1">
        <f>'load data'!E330/1000000*'calc monthly loads'!$B$8</f>
        <v>113.98444</v>
      </c>
      <c r="J330" s="1">
        <f>'load data'!F330/1000000*'calc monthly loads'!$B$8</f>
        <v>114.241212</v>
      </c>
      <c r="K330" s="1">
        <f>'load data'!G330/1000000*'calc monthly loads'!$B$8</f>
        <v>107.944716</v>
      </c>
      <c r="L330" s="1">
        <f>'load data'!H330/1000000*'calc monthly loads'!$B$8</f>
        <v>107.207892</v>
      </c>
      <c r="M330" s="1">
        <f>'load data'!I330/1000000*'calc monthly loads'!$B$8</f>
        <v>122.591884</v>
      </c>
      <c r="N330" s="1">
        <f>'load data'!J330/1000000*'calc monthly loads'!$B$8</f>
        <v>152.131828</v>
      </c>
      <c r="O330" s="1">
        <f>'load data'!K330/1000000*'calc monthly loads'!$B$8</f>
        <v>180.03066400000003</v>
      </c>
      <c r="P330" s="1">
        <f>'load data'!L330/1000000*'calc monthly loads'!$B$8</f>
        <v>232.021412</v>
      </c>
      <c r="Q330" s="1">
        <f>'load data'!M330/1000000*'calc monthly loads'!$B$8</f>
        <v>260.6794</v>
      </c>
      <c r="R330" s="1">
        <f>'load data'!N330/1000000*'calc monthly loads'!$B$8</f>
        <v>266.09394</v>
      </c>
      <c r="S330" s="1">
        <f>'load data'!O330/1000000*'calc monthly loads'!$B$8</f>
        <v>273.093768</v>
      </c>
      <c r="T330" s="1">
        <f>'load data'!P330/1000000*'calc monthly loads'!$B$8</f>
        <v>284.224276</v>
      </c>
      <c r="U330" t="s">
        <v>12</v>
      </c>
      <c r="V330" s="3">
        <f>SUM(P330:T330)</f>
        <v>1316.112796</v>
      </c>
      <c r="W330" t="s">
        <v>13</v>
      </c>
      <c r="X330" s="3">
        <f>SUM(I330:O330)</f>
        <v>898.1326360000002</v>
      </c>
    </row>
    <row r="331" spans="6:24" ht="12.75">
      <c r="F331">
        <f>'load data'!A331</f>
        <v>61300</v>
      </c>
      <c r="G331">
        <f>'load data'!B331</f>
        <v>2</v>
      </c>
      <c r="I331" s="1">
        <f>'load data'!E331/1000000*'calc monthly loads'!$B$8</f>
        <v>271.50848</v>
      </c>
      <c r="J331" s="1">
        <f>'load data'!F331/1000000*'calc monthly loads'!$B$8</f>
        <v>280.060104</v>
      </c>
      <c r="K331" s="1">
        <f>'load data'!G331/1000000*'calc monthly loads'!$B$8</f>
        <v>277.391908</v>
      </c>
      <c r="L331" s="1">
        <f>'load data'!H331/1000000*'calc monthly loads'!$B$8</f>
        <v>266.250236</v>
      </c>
      <c r="M331" s="1">
        <f>'load data'!I331/1000000*'calc monthly loads'!$B$8</f>
        <v>247.941276</v>
      </c>
      <c r="N331" s="1">
        <f>'load data'!J331/1000000*'calc monthly loads'!$B$8</f>
        <v>223.067884</v>
      </c>
      <c r="O331" s="1">
        <f>'load data'!K331/1000000*'calc monthly loads'!$B$8</f>
        <v>204.58030000000002</v>
      </c>
      <c r="P331" s="1">
        <f>'load data'!L331/1000000*'calc monthly loads'!$B$8</f>
        <v>201.56602</v>
      </c>
      <c r="Q331" s="1">
        <f>'load data'!M331/1000000*'calc monthly loads'!$B$8</f>
        <v>194.44338799999997</v>
      </c>
      <c r="R331" s="1">
        <f>'load data'!N331/1000000*'calc monthly loads'!$B$8</f>
        <v>168.91132</v>
      </c>
      <c r="S331" s="1">
        <f>'load data'!O331/1000000*'calc monthly loads'!$B$8</f>
        <v>145.902316</v>
      </c>
      <c r="T331" s="1">
        <f>'load data'!P331/1000000*'calc monthly loads'!$B$8</f>
        <v>128.05107999999998</v>
      </c>
      <c r="U331" t="s">
        <v>12</v>
      </c>
      <c r="V331" s="3">
        <f>SUM(I331:S331)</f>
        <v>2481.6232320000004</v>
      </c>
      <c r="W331" t="s">
        <v>13</v>
      </c>
      <c r="X331" s="3">
        <f>T331</f>
        <v>128.05107999999998</v>
      </c>
    </row>
    <row r="332" spans="6:24" ht="12.75">
      <c r="F332">
        <f>'load data'!A332</f>
        <v>61400</v>
      </c>
      <c r="G332">
        <f>'load data'!B332</f>
        <v>1</v>
      </c>
      <c r="H332">
        <v>32</v>
      </c>
      <c r="I332" s="1">
        <f>'load data'!E332/1000000*'calc monthly loads'!$B$8</f>
        <v>117.38946</v>
      </c>
      <c r="J332" s="1">
        <f>'load data'!F332/1000000*'calc monthly loads'!$B$8</f>
        <v>113.48206</v>
      </c>
      <c r="K332" s="1">
        <f>'load data'!G332/1000000*'calc monthly loads'!$B$8</f>
        <v>108.201488</v>
      </c>
      <c r="L332" s="1">
        <f>'load data'!H332/1000000*'calc monthly loads'!$B$8</f>
        <v>108.51407999999999</v>
      </c>
      <c r="M332" s="1">
        <f>'load data'!I332/1000000*'calc monthly loads'!$B$8</f>
        <v>119.320832</v>
      </c>
      <c r="N332" s="1">
        <f>'load data'!J332/1000000*'calc monthly loads'!$B$8</f>
        <v>142.073064</v>
      </c>
      <c r="O332" s="1">
        <f>'load data'!K332/1000000*'calc monthly loads'!$B$8</f>
        <v>174.459828</v>
      </c>
      <c r="P332" s="1">
        <f>'load data'!L332/1000000*'calc monthly loads'!$B$8</f>
        <v>213.84642</v>
      </c>
      <c r="Q332" s="1">
        <f>'load data'!M332/1000000*'calc monthly loads'!$B$8</f>
        <v>239.936688</v>
      </c>
      <c r="R332" s="1">
        <f>'load data'!N332/1000000*'calc monthly loads'!$B$8</f>
        <v>266.09394</v>
      </c>
      <c r="S332" s="1">
        <f>'load data'!O332/1000000*'calc monthly loads'!$B$8</f>
        <v>280.10476</v>
      </c>
      <c r="T332" s="1">
        <f>'load data'!P332/1000000*'calc monthly loads'!$B$8</f>
        <v>283.476288</v>
      </c>
      <c r="U332" t="s">
        <v>12</v>
      </c>
      <c r="V332" s="3">
        <f>SUM(P332:T332)</f>
        <v>1283.458096</v>
      </c>
      <c r="W332" t="s">
        <v>13</v>
      </c>
      <c r="X332" s="3">
        <f>SUM(I332:O332)</f>
        <v>883.440812</v>
      </c>
    </row>
    <row r="333" spans="6:24" ht="12.75">
      <c r="F333">
        <f>'load data'!A333</f>
        <v>61400</v>
      </c>
      <c r="G333">
        <f>'load data'!B333</f>
        <v>2</v>
      </c>
      <c r="I333" s="1">
        <f>'load data'!E333/1000000*'calc monthly loads'!$B$8</f>
        <v>280.16058</v>
      </c>
      <c r="J333" s="1">
        <f>'load data'!F333/1000000*'calc monthly loads'!$B$8</f>
        <v>309.27629199999996</v>
      </c>
      <c r="K333" s="1">
        <f>'load data'!G333/1000000*'calc monthly loads'!$B$8</f>
        <v>299.842712</v>
      </c>
      <c r="L333" s="1">
        <f>'load data'!H333/1000000*'calc monthly loads'!$B$8</f>
        <v>266.998224</v>
      </c>
      <c r="M333" s="1">
        <f>'load data'!I333/1000000*'calc monthly loads'!$B$8</f>
        <v>251.63656</v>
      </c>
      <c r="N333" s="1">
        <f>'load data'!J333/1000000*'calc monthly loads'!$B$8</f>
        <v>225.16671599999998</v>
      </c>
      <c r="O333" s="1">
        <f>'load data'!K333/1000000*'calc monthly loads'!$B$8</f>
        <v>196.26312</v>
      </c>
      <c r="P333" s="1">
        <f>'load data'!L333/1000000*'calc monthly loads'!$B$8</f>
        <v>190.83741600000002</v>
      </c>
      <c r="Q333" s="1">
        <f>'load data'!M333/1000000*'calc monthly loads'!$B$8</f>
        <v>189.98895199999998</v>
      </c>
      <c r="R333" s="1">
        <f>'load data'!N333/1000000*'calc monthly loads'!$B$8</f>
        <v>170.65290399999998</v>
      </c>
      <c r="S333" s="1">
        <f>'load data'!O333/1000000*'calc monthly loads'!$B$8</f>
        <v>144.5738</v>
      </c>
      <c r="T333" s="1">
        <f>'load data'!P333/1000000*'calc monthly loads'!$B$8</f>
        <v>128.229704</v>
      </c>
      <c r="U333" t="s">
        <v>12</v>
      </c>
      <c r="V333" s="3">
        <f>SUM(I333:S333)</f>
        <v>2525.397276</v>
      </c>
      <c r="W333" t="s">
        <v>13</v>
      </c>
      <c r="X333" s="3">
        <f>T333</f>
        <v>128.229704</v>
      </c>
    </row>
    <row r="334" spans="6:24" ht="12.75">
      <c r="F334">
        <f>'load data'!A334</f>
        <v>61500</v>
      </c>
      <c r="G334">
        <f>'load data'!B334</f>
        <v>1</v>
      </c>
      <c r="H334">
        <v>42</v>
      </c>
      <c r="I334" s="1">
        <f>'load data'!E334/1000000*'calc monthly loads'!$B$8</f>
        <v>117.523428</v>
      </c>
      <c r="J334" s="1">
        <f>'load data'!F334/1000000*'calc monthly loads'!$B$8</f>
        <v>111.41672</v>
      </c>
      <c r="K334" s="1">
        <f>'load data'!G334/1000000*'calc monthly loads'!$B$8</f>
        <v>108.15683200000001</v>
      </c>
      <c r="L334" s="1">
        <f>'load data'!H334/1000000*'calc monthly loads'!$B$8</f>
        <v>114.799412</v>
      </c>
      <c r="M334" s="1">
        <f>'load data'!I334/1000000*'calc monthly loads'!$B$8</f>
        <v>128.307852</v>
      </c>
      <c r="N334" s="1">
        <f>'load data'!J334/1000000*'calc monthly loads'!$B$8</f>
        <v>152.433256</v>
      </c>
      <c r="O334" s="1">
        <f>'load data'!K334/1000000*'calc monthly loads'!$B$8</f>
        <v>179.45013600000001</v>
      </c>
      <c r="P334" s="1">
        <f>'load data'!L334/1000000*'calc monthly loads'!$B$8</f>
        <v>214.326472</v>
      </c>
      <c r="Q334" s="1">
        <f>'load data'!M334/1000000*'calc monthly loads'!$B$8</f>
        <v>242.772344</v>
      </c>
      <c r="R334" s="1">
        <f>'load data'!N334/1000000*'calc monthly loads'!$B$8</f>
        <v>267.478276</v>
      </c>
      <c r="S334" s="1">
        <f>'load data'!O334/1000000*'calc monthly loads'!$B$8</f>
        <v>274.623236</v>
      </c>
      <c r="T334" s="1">
        <f>'load data'!P334/1000000*'calc monthly loads'!$B$8</f>
        <v>275.97408</v>
      </c>
      <c r="U334" t="s">
        <v>12</v>
      </c>
      <c r="V334" s="3">
        <f>SUM(P334:T334)</f>
        <v>1275.174408</v>
      </c>
      <c r="W334" t="s">
        <v>13</v>
      </c>
      <c r="X334" s="3">
        <f>SUM(I334:O334)</f>
        <v>912.0876360000001</v>
      </c>
    </row>
    <row r="335" spans="6:24" ht="12.75">
      <c r="F335">
        <f>'load data'!A335</f>
        <v>61500</v>
      </c>
      <c r="G335">
        <f>'load data'!B335</f>
        <v>2</v>
      </c>
      <c r="I335" s="1">
        <f>'load data'!E335/1000000*'calc monthly loads'!$B$8</f>
        <v>262.18654</v>
      </c>
      <c r="J335" s="1">
        <f>'load data'!F335/1000000*'calc monthly loads'!$B$8</f>
        <v>268.282084</v>
      </c>
      <c r="K335" s="1">
        <f>'load data'!G335/1000000*'calc monthly loads'!$B$8</f>
        <v>279.859152</v>
      </c>
      <c r="L335" s="1">
        <f>'load data'!H335/1000000*'calc monthly loads'!$B$8</f>
        <v>266.64097599999997</v>
      </c>
      <c r="M335" s="1">
        <f>'load data'!I335/1000000*'calc monthly loads'!$B$8</f>
        <v>250.062436</v>
      </c>
      <c r="N335" s="1">
        <f>'load data'!J335/1000000*'calc monthly loads'!$B$8</f>
        <v>221.29280799999998</v>
      </c>
      <c r="O335" s="1">
        <f>'load data'!K335/1000000*'calc monthly loads'!$B$8</f>
        <v>212.32811600000002</v>
      </c>
      <c r="P335" s="1">
        <f>'load data'!L335/1000000*'calc monthly loads'!$B$8</f>
        <v>202.01257999999999</v>
      </c>
      <c r="Q335" s="1">
        <f>'load data'!M335/1000000*'calc monthly loads'!$B$8</f>
        <v>194.39873200000002</v>
      </c>
      <c r="R335" s="1">
        <f>'load data'!N335/1000000*'calc monthly loads'!$B$8</f>
        <v>165.305348</v>
      </c>
      <c r="S335" s="1">
        <f>'load data'!O335/1000000*'calc monthly loads'!$B$8</f>
        <v>142.262852</v>
      </c>
      <c r="T335" s="1">
        <f>'load data'!P335/1000000*'calc monthly loads'!$B$8</f>
        <v>121.843896</v>
      </c>
      <c r="U335" t="s">
        <v>12</v>
      </c>
      <c r="V335" s="3">
        <f>SUM(I335:S335)</f>
        <v>2464.6316239999996</v>
      </c>
      <c r="W335" t="s">
        <v>13</v>
      </c>
      <c r="X335" s="3">
        <f>T335</f>
        <v>121.843896</v>
      </c>
    </row>
    <row r="336" spans="6:24" ht="12.75">
      <c r="F336">
        <f>'load data'!A336</f>
        <v>61600</v>
      </c>
      <c r="G336">
        <f>'load data'!B336</f>
        <v>1</v>
      </c>
      <c r="H336">
        <v>52</v>
      </c>
      <c r="I336" s="1">
        <f>'load data'!E336/1000000*'calc monthly loads'!$B$8</f>
        <v>110.15518800000001</v>
      </c>
      <c r="J336" s="1">
        <f>'load data'!F336/1000000*'calc monthly loads'!$B$8</f>
        <v>107.207892</v>
      </c>
      <c r="K336" s="1">
        <f>'load data'!G336/1000000*'calc monthly loads'!$B$8</f>
        <v>102.719964</v>
      </c>
      <c r="L336" s="1">
        <f>'load data'!H336/1000000*'calc monthly loads'!$B$8</f>
        <v>106.415248</v>
      </c>
      <c r="M336" s="1">
        <f>'load data'!I336/1000000*'calc monthly loads'!$B$8</f>
        <v>119.834376</v>
      </c>
      <c r="N336" s="1">
        <f>'load data'!J336/1000000*'calc monthly loads'!$B$8</f>
        <v>145.790676</v>
      </c>
      <c r="O336" s="1">
        <f>'load data'!K336/1000000*'calc monthly loads'!$B$8</f>
        <v>177.64156799999998</v>
      </c>
      <c r="P336" s="1">
        <f>'load data'!L336/1000000*'calc monthly loads'!$B$8</f>
        <v>205.58506</v>
      </c>
      <c r="Q336" s="1">
        <f>'load data'!M336/1000000*'calc monthly loads'!$B$8</f>
        <v>234.07558799999998</v>
      </c>
      <c r="R336" s="1">
        <f>'load data'!N336/1000000*'calc monthly loads'!$B$8</f>
        <v>284.134964</v>
      </c>
      <c r="S336" s="1">
        <f>'load data'!O336/1000000*'calc monthly loads'!$B$8</f>
        <v>301.997364</v>
      </c>
      <c r="T336" s="1">
        <f>'load data'!P336/1000000*'calc monthly loads'!$B$8</f>
        <v>317.247388</v>
      </c>
      <c r="U336" t="s">
        <v>12</v>
      </c>
      <c r="V336" s="3">
        <f>SUM(P336:T336)</f>
        <v>1343.040364</v>
      </c>
      <c r="W336" t="s">
        <v>13</v>
      </c>
      <c r="X336" s="3">
        <f>SUM(I336:O336)</f>
        <v>869.764912</v>
      </c>
    </row>
    <row r="337" spans="6:24" ht="12.75">
      <c r="F337">
        <f>'load data'!A337</f>
        <v>61600</v>
      </c>
      <c r="G337">
        <f>'load data'!B337</f>
        <v>2</v>
      </c>
      <c r="I337" s="1">
        <f>'load data'!E337/1000000*'calc monthly loads'!$B$8</f>
        <v>303.805932</v>
      </c>
      <c r="J337" s="1">
        <f>'load data'!F337/1000000*'calc monthly loads'!$B$8</f>
        <v>305.301908</v>
      </c>
      <c r="K337" s="1">
        <f>'load data'!G337/1000000*'calc monthly loads'!$B$8</f>
        <v>302.87932</v>
      </c>
      <c r="L337" s="1">
        <f>'load data'!H337/1000000*'calc monthly loads'!$B$8</f>
        <v>288.25448</v>
      </c>
      <c r="M337" s="1">
        <f>'load data'!I337/1000000*'calc monthly loads'!$B$8</f>
        <v>280.741108</v>
      </c>
      <c r="N337" s="1">
        <f>'load data'!J337/1000000*'calc monthly loads'!$B$8</f>
        <v>258.926652</v>
      </c>
      <c r="O337" s="1">
        <f>'load data'!K337/1000000*'calc monthly loads'!$B$8</f>
        <v>229.40903600000001</v>
      </c>
      <c r="P337" s="1">
        <f>'load data'!L337/1000000*'calc monthly loads'!$B$8</f>
        <v>224.161956</v>
      </c>
      <c r="Q337" s="1">
        <f>'load data'!M337/1000000*'calc monthly loads'!$B$8</f>
        <v>217.83196800000002</v>
      </c>
      <c r="R337" s="1">
        <f>'load data'!N337/1000000*'calc monthly loads'!$B$8</f>
        <v>186.249012</v>
      </c>
      <c r="S337" s="1">
        <f>'load data'!O337/1000000*'calc monthly loads'!$B$8</f>
        <v>157.032824</v>
      </c>
      <c r="T337" s="1">
        <f>'load data'!P337/1000000*'calc monthly loads'!$B$8</f>
        <v>139.38254</v>
      </c>
      <c r="U337" t="s">
        <v>12</v>
      </c>
      <c r="V337" s="3">
        <f>SUM(I337:S337)</f>
        <v>2754.594196</v>
      </c>
      <c r="W337" t="s">
        <v>13</v>
      </c>
      <c r="X337" s="3">
        <f>T337</f>
        <v>139.38254</v>
      </c>
    </row>
    <row r="338" spans="6:24" ht="12.75">
      <c r="F338">
        <f>'load data'!A338</f>
        <v>61700</v>
      </c>
      <c r="G338">
        <f>'load data'!B338</f>
        <v>1</v>
      </c>
      <c r="H338">
        <v>62</v>
      </c>
      <c r="I338" s="1">
        <f>'load data'!E338/1000000*'calc monthly loads'!$B$8</f>
        <v>130.25038800000002</v>
      </c>
      <c r="J338" s="1">
        <f>'load data'!F338/1000000*'calc monthly loads'!$B$8</f>
        <v>123.88690799999999</v>
      </c>
      <c r="K338" s="1">
        <f>'load data'!G338/1000000*'calc monthly loads'!$B$8</f>
        <v>117.89184</v>
      </c>
      <c r="L338" s="1">
        <f>'load data'!H338/1000000*'calc monthly loads'!$B$8</f>
        <v>117.63506799999999</v>
      </c>
      <c r="M338" s="1">
        <f>'load data'!I338/1000000*'calc monthly loads'!$B$8</f>
        <v>124.38928800000001</v>
      </c>
      <c r="N338" s="1">
        <f>'load data'!J338/1000000*'calc monthly loads'!$B$8</f>
        <v>133.677736</v>
      </c>
      <c r="O338" s="1">
        <f>'load data'!K338/1000000*'calc monthly loads'!$B$8</f>
        <v>148.391888</v>
      </c>
      <c r="P338" s="1">
        <f>'load data'!L338/1000000*'calc monthly loads'!$B$8</f>
        <v>164.12196400000002</v>
      </c>
      <c r="Q338" s="1">
        <f>'load data'!M338/1000000*'calc monthly loads'!$B$8</f>
        <v>191.038368</v>
      </c>
      <c r="R338" s="1">
        <f>'load data'!N338/1000000*'calc monthly loads'!$B$8</f>
        <v>234.24304800000002</v>
      </c>
      <c r="S338" s="1">
        <f>'load data'!O338/1000000*'calc monthly loads'!$B$8</f>
        <v>242.638376</v>
      </c>
      <c r="T338" s="1">
        <f>'load data'!P338/1000000*'calc monthly loads'!$B$8</f>
        <v>244.804192</v>
      </c>
      <c r="U338" t="s">
        <v>12</v>
      </c>
      <c r="V338" s="3">
        <v>0</v>
      </c>
      <c r="W338" t="s">
        <v>13</v>
      </c>
      <c r="X338" s="3">
        <f>SUM(I338:T338)</f>
        <v>1972.969064</v>
      </c>
    </row>
    <row r="339" spans="6:24" ht="12.75">
      <c r="F339">
        <f>'load data'!A339</f>
        <v>61700</v>
      </c>
      <c r="G339">
        <f>'load data'!B339</f>
        <v>2</v>
      </c>
      <c r="I339" s="1">
        <f>'load data'!E339/1000000*'calc monthly loads'!$B$8</f>
        <v>242.169488</v>
      </c>
      <c r="J339" s="1">
        <f>'load data'!F339/1000000*'calc monthly loads'!$B$8</f>
        <v>242.20298</v>
      </c>
      <c r="K339" s="1">
        <f>'load data'!G339/1000000*'calc monthly loads'!$B$8</f>
        <v>238.641664</v>
      </c>
      <c r="L339" s="1">
        <f>'load data'!H339/1000000*'calc monthly loads'!$B$8</f>
        <v>227.120416</v>
      </c>
      <c r="M339" s="1">
        <f>'load data'!I339/1000000*'calc monthly loads'!$B$8</f>
        <v>216.82720799999998</v>
      </c>
      <c r="N339" s="1">
        <f>'load data'!J339/1000000*'calc monthly loads'!$B$8</f>
        <v>201.92326799999998</v>
      </c>
      <c r="O339" s="1">
        <f>'load data'!K339/1000000*'calc monthly loads'!$B$8</f>
        <v>199.21041599999998</v>
      </c>
      <c r="P339" s="1">
        <f>'load data'!L339/1000000*'calc monthly loads'!$B$8</f>
        <v>198.741528</v>
      </c>
      <c r="Q339" s="1">
        <f>'load data'!M339/1000000*'calc monthly loads'!$B$8</f>
        <v>189.31911200000002</v>
      </c>
      <c r="R339" s="1">
        <f>'load data'!N339/1000000*'calc monthly loads'!$B$8</f>
        <v>162.815776</v>
      </c>
      <c r="S339" s="1">
        <f>'load data'!O339/1000000*'calc monthly loads'!$B$8</f>
        <v>142.631264</v>
      </c>
      <c r="T339" s="1">
        <f>'load data'!P339/1000000*'calc monthly loads'!$B$8</f>
        <v>127.88362</v>
      </c>
      <c r="U339" t="s">
        <v>12</v>
      </c>
      <c r="V339" s="3">
        <v>0</v>
      </c>
      <c r="W339" t="s">
        <v>13</v>
      </c>
      <c r="X339" s="3">
        <f>SUM(I339:T339)</f>
        <v>2389.48674</v>
      </c>
    </row>
    <row r="340" spans="6:24" ht="12.75">
      <c r="F340">
        <f>'load data'!A340</f>
        <v>61800</v>
      </c>
      <c r="G340">
        <f>'load data'!B340</f>
        <v>1</v>
      </c>
      <c r="H340">
        <v>72</v>
      </c>
      <c r="I340" s="1">
        <f>'load data'!E340/1000000*'calc monthly loads'!$B$8</f>
        <v>116.97639199999999</v>
      </c>
      <c r="J340" s="1">
        <f>'load data'!F340/1000000*'calc monthly loads'!$B$8</f>
        <v>111.729312</v>
      </c>
      <c r="K340" s="1">
        <f>'load data'!G340/1000000*'calc monthly loads'!$B$8</f>
        <v>111.104128</v>
      </c>
      <c r="L340" s="1">
        <f>'load data'!H340/1000000*'calc monthly loads'!$B$8</f>
        <v>111.84095200000002</v>
      </c>
      <c r="M340" s="1">
        <f>'load data'!I340/1000000*'calc monthly loads'!$B$8</f>
        <v>109.07227999999999</v>
      </c>
      <c r="N340" s="1">
        <f>'load data'!J340/1000000*'calc monthly loads'!$B$8</f>
        <v>113.76115999999999</v>
      </c>
      <c r="O340" s="1">
        <f>'load data'!K340/1000000*'calc monthly loads'!$B$8</f>
        <v>125.773624</v>
      </c>
      <c r="P340" s="1">
        <f>'load data'!L340/1000000*'calc monthly loads'!$B$8</f>
        <v>125.09262</v>
      </c>
      <c r="Q340" s="1">
        <f>'load data'!M340/1000000*'calc monthly loads'!$B$8</f>
        <v>135.731912</v>
      </c>
      <c r="R340" s="1">
        <f>'load data'!N340/1000000*'calc monthly loads'!$B$8</f>
        <v>160.08059599999999</v>
      </c>
      <c r="S340" s="1">
        <f>'load data'!O340/1000000*'calc monthly loads'!$B$8</f>
        <v>180.443732</v>
      </c>
      <c r="T340" s="1">
        <f>'load data'!P340/1000000*'calc monthly loads'!$B$8</f>
        <v>197.535816</v>
      </c>
      <c r="U340" t="s">
        <v>12</v>
      </c>
      <c r="V340" s="3">
        <v>0</v>
      </c>
      <c r="W340" t="s">
        <v>13</v>
      </c>
      <c r="X340" s="3">
        <f>SUM(I340:T340)</f>
        <v>1599.142524</v>
      </c>
    </row>
    <row r="341" spans="6:24" ht="12.75">
      <c r="F341">
        <f>'load data'!A341</f>
        <v>61800</v>
      </c>
      <c r="G341">
        <f>'load data'!B341</f>
        <v>2</v>
      </c>
      <c r="I341" s="1">
        <f>'load data'!E341/1000000*'calc monthly loads'!$B$8</f>
        <v>198.641052</v>
      </c>
      <c r="J341" s="1">
        <f>'load data'!F341/1000000*'calc monthly loads'!$B$8</f>
        <v>188.928372</v>
      </c>
      <c r="K341" s="1">
        <f>'load data'!G341/1000000*'calc monthly loads'!$B$8</f>
        <v>179.13754400000002</v>
      </c>
      <c r="L341" s="1">
        <f>'load data'!H341/1000000*'calc monthly loads'!$B$8</f>
        <v>172.65126</v>
      </c>
      <c r="M341" s="1">
        <f>'load data'!I341/1000000*'calc monthly loads'!$B$8</f>
        <v>171.657664</v>
      </c>
      <c r="N341" s="1">
        <f>'load data'!J341/1000000*'calc monthly loads'!$B$8</f>
        <v>166.56688</v>
      </c>
      <c r="O341" s="1">
        <f>'load data'!K341/1000000*'calc monthly loads'!$B$8</f>
        <v>148.682152</v>
      </c>
      <c r="P341" s="1">
        <f>'load data'!L341/1000000*'calc monthly loads'!$B$8</f>
        <v>137.015772</v>
      </c>
      <c r="Q341" s="1">
        <f>'load data'!M341/1000000*'calc monthly loads'!$B$8</f>
        <v>132.103612</v>
      </c>
      <c r="R341" s="1">
        <f>'load data'!N341/1000000*'calc monthly loads'!$B$8</f>
        <v>129.413088</v>
      </c>
      <c r="S341" s="1">
        <f>'load data'!O341/1000000*'calc monthly loads'!$B$8</f>
        <v>121.040088</v>
      </c>
      <c r="T341" s="1">
        <f>'load data'!P341/1000000*'calc monthly loads'!$B$8</f>
        <v>118.34956399999999</v>
      </c>
      <c r="U341" t="s">
        <v>12</v>
      </c>
      <c r="V341" s="3">
        <v>0</v>
      </c>
      <c r="W341" t="s">
        <v>13</v>
      </c>
      <c r="X341" s="3">
        <f>SUM(I341:T341)</f>
        <v>1864.1870480000002</v>
      </c>
    </row>
    <row r="342" spans="6:24" ht="12.75">
      <c r="F342">
        <f>'load data'!A342</f>
        <v>61900</v>
      </c>
      <c r="G342">
        <f>'load data'!B342</f>
        <v>1</v>
      </c>
      <c r="H342">
        <v>12</v>
      </c>
      <c r="I342" s="1">
        <f>'load data'!E342/1000000*'calc monthly loads'!$B$8</f>
        <v>109.764448</v>
      </c>
      <c r="J342" s="1">
        <f>'load data'!F342/1000000*'calc monthly loads'!$B$8</f>
        <v>106.582708</v>
      </c>
      <c r="K342" s="1">
        <f>'load data'!G342/1000000*'calc monthly loads'!$B$8</f>
        <v>107.57630400000001</v>
      </c>
      <c r="L342" s="1">
        <f>'load data'!H342/1000000*'calc monthly loads'!$B$8</f>
        <v>111.80745999999999</v>
      </c>
      <c r="M342" s="1">
        <f>'load data'!I342/1000000*'calc monthly loads'!$B$8</f>
        <v>113.002008</v>
      </c>
      <c r="N342" s="1">
        <f>'load data'!J342/1000000*'calc monthly loads'!$B$8</f>
        <v>142.95502</v>
      </c>
      <c r="O342" s="1">
        <f>'load data'!K342/1000000*'calc monthly loads'!$B$8</f>
        <v>169.6928</v>
      </c>
      <c r="P342" s="1">
        <f>'load data'!L342/1000000*'calc monthly loads'!$B$8</f>
        <v>202.40332</v>
      </c>
      <c r="Q342" s="1">
        <f>'load data'!M342/1000000*'calc monthly loads'!$B$8</f>
        <v>234.66728</v>
      </c>
      <c r="R342" s="1">
        <f>'load data'!N342/1000000*'calc monthly loads'!$B$8</f>
        <v>266.004628</v>
      </c>
      <c r="S342" s="1">
        <f>'load data'!O342/1000000*'calc monthly loads'!$B$8</f>
        <v>287.23855599999996</v>
      </c>
      <c r="T342" s="1">
        <f>'load data'!P342/1000000*'calc monthly loads'!$B$8</f>
        <v>280.629468</v>
      </c>
      <c r="U342" t="s">
        <v>12</v>
      </c>
      <c r="V342" s="3">
        <f>SUM(P342:T342)</f>
        <v>1270.943252</v>
      </c>
      <c r="W342" t="s">
        <v>13</v>
      </c>
      <c r="X342" s="3">
        <f>SUM(I342:O342)</f>
        <v>861.380748</v>
      </c>
    </row>
    <row r="343" spans="6:24" ht="12.75">
      <c r="F343">
        <f>'load data'!A343</f>
        <v>61900</v>
      </c>
      <c r="G343">
        <f>'load data'!B343</f>
        <v>2</v>
      </c>
      <c r="I343" s="1">
        <f>'load data'!E343/1000000*'calc monthly loads'!$B$8</f>
        <v>278.2627</v>
      </c>
      <c r="J343" s="1">
        <f>'load data'!F343/1000000*'calc monthly loads'!$B$8</f>
        <v>301.673608</v>
      </c>
      <c r="K343" s="1">
        <f>'load data'!G343/1000000*'calc monthly loads'!$B$8</f>
        <v>290.31982</v>
      </c>
      <c r="L343" s="1">
        <f>'load data'!H343/1000000*'calc monthly loads'!$B$8</f>
        <v>278.686932</v>
      </c>
      <c r="M343" s="1">
        <f>'load data'!I343/1000000*'calc monthly loads'!$B$8</f>
        <v>263.35876</v>
      </c>
      <c r="N343" s="1">
        <f>'load data'!J343/1000000*'calc monthly loads'!$B$8</f>
        <v>242.90631199999999</v>
      </c>
      <c r="O343" s="1">
        <f>'load data'!K343/1000000*'calc monthly loads'!$B$8</f>
        <v>218.334348</v>
      </c>
      <c r="P343" s="1">
        <f>'load data'!L343/1000000*'calc monthly loads'!$B$8</f>
        <v>204.825908</v>
      </c>
      <c r="Q343" s="1">
        <f>'load data'!M343/1000000*'calc monthly loads'!$B$8</f>
        <v>198.373116</v>
      </c>
      <c r="R343" s="1">
        <f>'load data'!N343/1000000*'calc monthly loads'!$B$8</f>
        <v>168.319628</v>
      </c>
      <c r="S343" s="1">
        <f>'load data'!O343/1000000*'calc monthly loads'!$B$8</f>
        <v>144.473324</v>
      </c>
      <c r="T343" s="1">
        <f>'load data'!P343/1000000*'calc monthly loads'!$B$8</f>
        <v>129.145152</v>
      </c>
      <c r="U343" t="s">
        <v>12</v>
      </c>
      <c r="V343" s="3">
        <f>SUM(I343:S343)</f>
        <v>2589.534456000001</v>
      </c>
      <c r="W343" t="s">
        <v>13</v>
      </c>
      <c r="X343" s="3">
        <f>T343</f>
        <v>129.145152</v>
      </c>
    </row>
    <row r="344" spans="6:24" ht="12.75">
      <c r="F344">
        <f>'load data'!A344</f>
        <v>62000</v>
      </c>
      <c r="G344">
        <f>'load data'!B344</f>
        <v>1</v>
      </c>
      <c r="H344">
        <v>22</v>
      </c>
      <c r="I344" s="1">
        <f>'load data'!E344/1000000*'calc monthly loads'!$B$8</f>
        <v>119.934852</v>
      </c>
      <c r="J344" s="1">
        <f>'load data'!F344/1000000*'calc monthly loads'!$B$8</f>
        <v>113.638356</v>
      </c>
      <c r="K344" s="1">
        <f>'load data'!G344/1000000*'calc monthly loads'!$B$8</f>
        <v>107.50932</v>
      </c>
      <c r="L344" s="1">
        <f>'load data'!H344/1000000*'calc monthly loads'!$B$8</f>
        <v>109.63048</v>
      </c>
      <c r="M344" s="1">
        <f>'load data'!I344/1000000*'calc monthly loads'!$B$8</f>
        <v>118.751468</v>
      </c>
      <c r="N344" s="1">
        <f>'load data'!J344/1000000*'calc monthly loads'!$B$8</f>
        <v>142.039572</v>
      </c>
      <c r="O344" s="1">
        <f>'load data'!K344/1000000*'calc monthly loads'!$B$8</f>
        <v>166.857144</v>
      </c>
      <c r="P344" s="1">
        <f>'load data'!L344/1000000*'calc monthly loads'!$B$8</f>
        <v>203.586704</v>
      </c>
      <c r="Q344" s="1">
        <f>'load data'!M344/1000000*'calc monthly loads'!$B$8</f>
        <v>261.081304</v>
      </c>
      <c r="R344" s="1">
        <f>'load data'!N344/1000000*'calc monthly loads'!$B$8</f>
        <v>264.57563600000003</v>
      </c>
      <c r="S344" s="1">
        <f>'load data'!O344/1000000*'calc monthly loads'!$B$8</f>
        <v>277.31376</v>
      </c>
      <c r="T344" s="1">
        <f>'load data'!P344/1000000*'calc monthly loads'!$B$8</f>
        <v>288.154004</v>
      </c>
      <c r="U344" t="s">
        <v>12</v>
      </c>
      <c r="V344" s="3">
        <f>SUM(P344:T344)</f>
        <v>1294.7114080000001</v>
      </c>
      <c r="W344" t="s">
        <v>13</v>
      </c>
      <c r="X344" s="3">
        <f>SUM(I344:O344)</f>
        <v>878.3611920000001</v>
      </c>
    </row>
    <row r="345" spans="6:24" ht="12.75">
      <c r="F345">
        <f>'load data'!A345</f>
        <v>62000</v>
      </c>
      <c r="G345">
        <f>'load data'!B345</f>
        <v>2</v>
      </c>
      <c r="I345" s="1">
        <f>'load data'!E345/1000000*'calc monthly loads'!$B$8</f>
        <v>283.34232</v>
      </c>
      <c r="J345" s="1">
        <f>'load data'!F345/1000000*'calc monthly loads'!$B$8</f>
        <v>295.868328</v>
      </c>
      <c r="K345" s="1">
        <f>'load data'!G345/1000000*'calc monthly loads'!$B$8</f>
        <v>295.042192</v>
      </c>
      <c r="L345" s="1">
        <f>'load data'!H345/1000000*'calc monthly loads'!$B$8</f>
        <v>288.968976</v>
      </c>
      <c r="M345" s="1">
        <f>'load data'!I345/1000000*'calc monthly loads'!$B$8</f>
        <v>275.851276</v>
      </c>
      <c r="N345" s="1">
        <f>'load data'!J345/1000000*'calc monthly loads'!$B$8</f>
        <v>253.601424</v>
      </c>
      <c r="O345" s="1">
        <f>'load data'!K345/1000000*'calc monthly loads'!$B$8</f>
        <v>240.092984</v>
      </c>
      <c r="P345" s="1">
        <f>'load data'!L345/1000000*'calc monthly loads'!$B$8</f>
        <v>227.834912</v>
      </c>
      <c r="Q345" s="1">
        <f>'load data'!M345/1000000*'calc monthly loads'!$B$8</f>
        <v>214.99631200000002</v>
      </c>
      <c r="R345" s="1">
        <f>'load data'!N345/1000000*'calc monthly loads'!$B$8</f>
        <v>188.55996</v>
      </c>
      <c r="S345" s="1">
        <f>'load data'!O345/1000000*'calc monthly loads'!$B$8</f>
        <v>157.367744</v>
      </c>
      <c r="T345" s="1">
        <f>'load data'!P345/1000000*'calc monthly loads'!$B$8</f>
        <v>136.546884</v>
      </c>
      <c r="U345" t="s">
        <v>12</v>
      </c>
      <c r="V345" s="3">
        <f>SUM(I345:S345)</f>
        <v>2721.526428</v>
      </c>
      <c r="W345" t="s">
        <v>13</v>
      </c>
      <c r="X345" s="3">
        <f>T345</f>
        <v>136.546884</v>
      </c>
    </row>
    <row r="346" spans="6:24" ht="12.75">
      <c r="F346">
        <f>'load data'!A346</f>
        <v>62100</v>
      </c>
      <c r="G346">
        <f>'load data'!B346</f>
        <v>1</v>
      </c>
      <c r="H346">
        <v>32</v>
      </c>
      <c r="I346" s="1">
        <f>'load data'!E346/1000000*'calc monthly loads'!$B$8</f>
        <v>120.03532799999999</v>
      </c>
      <c r="J346" s="1">
        <f>'load data'!F346/1000000*'calc monthly loads'!$B$8</f>
        <v>115.71485999999999</v>
      </c>
      <c r="K346" s="1">
        <f>'load data'!G346/1000000*'calc monthly loads'!$B$8</f>
        <v>112.187036</v>
      </c>
      <c r="L346" s="1">
        <f>'load data'!H346/1000000*'calc monthly loads'!$B$8</f>
        <v>111.003652</v>
      </c>
      <c r="M346" s="1">
        <f>'load data'!I346/1000000*'calc monthly loads'!$B$8</f>
        <v>120.30326400000001</v>
      </c>
      <c r="N346" s="1">
        <f>'load data'!J346/1000000*'calc monthly loads'!$B$8</f>
        <v>146.560992</v>
      </c>
      <c r="O346" s="1">
        <f>'load data'!K346/1000000*'calc monthly loads'!$B$8</f>
        <v>178.467704</v>
      </c>
      <c r="P346" s="1">
        <f>'load data'!L346/1000000*'calc monthly loads'!$B$8</f>
        <v>214.57208</v>
      </c>
      <c r="Q346" s="1">
        <f>'load data'!M346/1000000*'calc monthly loads'!$B$8</f>
        <v>263.570876</v>
      </c>
      <c r="R346" s="1">
        <f>'load data'!N346/1000000*'calc monthly loads'!$B$8</f>
        <v>292.45214400000003</v>
      </c>
      <c r="S346" s="1">
        <f>'load data'!O346/1000000*'calc monthly loads'!$B$8</f>
        <v>312.469196</v>
      </c>
      <c r="T346" s="1">
        <f>'load data'!P346/1000000*'calc monthly loads'!$B$8</f>
        <v>300.512552</v>
      </c>
      <c r="U346" t="s">
        <v>12</v>
      </c>
      <c r="V346" s="3">
        <f>SUM(P346:T346)</f>
        <v>1383.5768480000002</v>
      </c>
      <c r="W346" t="s">
        <v>13</v>
      </c>
      <c r="X346" s="3">
        <f>SUM(I346:O346)</f>
        <v>904.272836</v>
      </c>
    </row>
    <row r="347" spans="6:24" ht="12.75">
      <c r="F347">
        <f>'load data'!A347</f>
        <v>62100</v>
      </c>
      <c r="G347">
        <f>'load data'!B347</f>
        <v>2</v>
      </c>
      <c r="I347" s="1">
        <f>'load data'!E347/1000000*'calc monthly loads'!$B$8</f>
        <v>290.978496</v>
      </c>
      <c r="J347" s="1">
        <f>'load data'!F347/1000000*'calc monthly loads'!$B$8</f>
        <v>294.807748</v>
      </c>
      <c r="K347" s="1">
        <f>'load data'!G347/1000000*'calc monthly loads'!$B$8</f>
        <v>305.927092</v>
      </c>
      <c r="L347" s="1">
        <f>'load data'!H347/1000000*'calc monthly loads'!$B$8</f>
        <v>272.100172</v>
      </c>
      <c r="M347" s="1">
        <f>'load data'!I347/1000000*'calc monthly loads'!$B$8</f>
        <v>257.531152</v>
      </c>
      <c r="N347" s="1">
        <f>'load data'!J347/1000000*'calc monthly loads'!$B$8</f>
        <v>243.922236</v>
      </c>
      <c r="O347" s="1">
        <f>'load data'!K347/1000000*'calc monthly loads'!$B$8</f>
        <v>229.10760799999997</v>
      </c>
      <c r="P347" s="1">
        <f>'load data'!L347/1000000*'calc monthly loads'!$B$8</f>
        <v>222.49851999999998</v>
      </c>
      <c r="Q347" s="1">
        <f>'load data'!M347/1000000*'calc monthly loads'!$B$8</f>
        <v>209.21336</v>
      </c>
      <c r="R347" s="1">
        <f>'load data'!N347/1000000*'calc monthly loads'!$B$8</f>
        <v>174.683108</v>
      </c>
      <c r="S347" s="1">
        <f>'load data'!O347/1000000*'calc monthly loads'!$B$8</f>
        <v>149.65342</v>
      </c>
      <c r="T347" s="1">
        <f>'load data'!P347/1000000*'calc monthly loads'!$B$8</f>
        <v>132.0143</v>
      </c>
      <c r="U347" t="s">
        <v>12</v>
      </c>
      <c r="V347" s="3">
        <f>SUM(I347:S347)</f>
        <v>2650.4229120000005</v>
      </c>
      <c r="W347" t="s">
        <v>13</v>
      </c>
      <c r="X347" s="3">
        <f>T347</f>
        <v>132.0143</v>
      </c>
    </row>
    <row r="348" spans="6:24" ht="12.75">
      <c r="F348">
        <f>'load data'!A348</f>
        <v>62200</v>
      </c>
      <c r="G348">
        <f>'load data'!B348</f>
        <v>1</v>
      </c>
      <c r="H348">
        <v>42</v>
      </c>
      <c r="I348" s="1">
        <f>'load data'!E348/1000000*'calc monthly loads'!$B$8</f>
        <v>121.49781200000001</v>
      </c>
      <c r="J348" s="1">
        <f>'load data'!F348/1000000*'calc monthly loads'!$B$8</f>
        <v>117.30014800000001</v>
      </c>
      <c r="K348" s="1">
        <f>'load data'!G348/1000000*'calc monthly loads'!$B$8</f>
        <v>112.734072</v>
      </c>
      <c r="L348" s="1">
        <f>'load data'!H348/1000000*'calc monthly loads'!$B$8</f>
        <v>115.03385600000001</v>
      </c>
      <c r="M348" s="1">
        <f>'load data'!I348/1000000*'calc monthly loads'!$B$8</f>
        <v>128.430656</v>
      </c>
      <c r="N348" s="1">
        <f>'load data'!J348/1000000*'calc monthly loads'!$B$8</f>
        <v>150.847968</v>
      </c>
      <c r="O348" s="1">
        <f>'load data'!K348/1000000*'calc monthly loads'!$B$8</f>
        <v>184.842348</v>
      </c>
      <c r="P348" s="1">
        <f>'load data'!L348/1000000*'calc monthly loads'!$B$8</f>
        <v>218.14455999999998</v>
      </c>
      <c r="Q348" s="1">
        <f>'load data'!M348/1000000*'calc monthly loads'!$B$8</f>
        <v>253.47862</v>
      </c>
      <c r="R348" s="1">
        <f>'load data'!N348/1000000*'calc monthly loads'!$B$8</f>
        <v>284.492212</v>
      </c>
      <c r="S348" s="1">
        <f>'load data'!O348/1000000*'calc monthly loads'!$B$8</f>
        <v>314.813636</v>
      </c>
      <c r="T348" s="1">
        <f>'load data'!P348/1000000*'calc monthly loads'!$B$8</f>
        <v>331.5708</v>
      </c>
      <c r="U348" t="s">
        <v>12</v>
      </c>
      <c r="V348" s="3">
        <f>SUM(P348:T348)</f>
        <v>1402.499828</v>
      </c>
      <c r="W348" t="s">
        <v>13</v>
      </c>
      <c r="X348" s="3">
        <f>SUM(I348:O348)</f>
        <v>930.6868600000001</v>
      </c>
    </row>
    <row r="349" spans="6:24" ht="12.75">
      <c r="F349">
        <f>'load data'!A349</f>
        <v>62200</v>
      </c>
      <c r="G349">
        <f>'load data'!B349</f>
        <v>2</v>
      </c>
      <c r="I349" s="1">
        <f>'load data'!E349/1000000*'calc monthly loads'!$B$8</f>
        <v>313.127872</v>
      </c>
      <c r="J349" s="1">
        <f>'load data'!F349/1000000*'calc monthly loads'!$B$8</f>
        <v>314.568028</v>
      </c>
      <c r="K349" s="1">
        <f>'load data'!G349/1000000*'calc monthly loads'!$B$8</f>
        <v>295.321292</v>
      </c>
      <c r="L349" s="1">
        <f>'load data'!H349/1000000*'calc monthly loads'!$B$8</f>
        <v>293.72484000000003</v>
      </c>
      <c r="M349" s="1">
        <f>'load data'!I349/1000000*'calc monthly loads'!$B$8</f>
        <v>279.83682400000004</v>
      </c>
      <c r="N349" s="1">
        <f>'load data'!J349/1000000*'calc monthly loads'!$B$8</f>
        <v>255.89004400000002</v>
      </c>
      <c r="O349" s="1">
        <f>'load data'!K349/1000000*'calc monthly loads'!$B$8</f>
        <v>237.279656</v>
      </c>
      <c r="P349" s="1">
        <f>'load data'!L349/1000000*'calc monthly loads'!$B$8</f>
        <v>229.4202</v>
      </c>
      <c r="Q349" s="1">
        <f>'load data'!M349/1000000*'calc monthly loads'!$B$8</f>
        <v>222.085452</v>
      </c>
      <c r="R349" s="1">
        <f>'load data'!N349/1000000*'calc monthly loads'!$B$8</f>
        <v>193.963336</v>
      </c>
      <c r="S349" s="1">
        <f>'load data'!O349/1000000*'calc monthly loads'!$B$8</f>
        <v>168.24148</v>
      </c>
      <c r="T349" s="1">
        <f>'load data'!P349/1000000*'calc monthly loads'!$B$8</f>
        <v>149.65342</v>
      </c>
      <c r="U349" t="s">
        <v>12</v>
      </c>
      <c r="V349" s="3">
        <f>SUM(I349:S349)</f>
        <v>2803.4590239999998</v>
      </c>
      <c r="W349" t="s">
        <v>13</v>
      </c>
      <c r="X349" s="3">
        <f>T349</f>
        <v>149.65342</v>
      </c>
    </row>
    <row r="350" spans="6:24" ht="12.75">
      <c r="F350">
        <f>'load data'!A350</f>
        <v>62300</v>
      </c>
      <c r="G350">
        <f>'load data'!B350</f>
        <v>1</v>
      </c>
      <c r="H350">
        <v>52</v>
      </c>
      <c r="I350" s="1">
        <f>'load data'!E350/1000000*'calc monthly loads'!$B$8</f>
        <v>136.792492</v>
      </c>
      <c r="J350" s="1">
        <f>'load data'!F350/1000000*'calc monthly loads'!$B$8</f>
        <v>128.97769200000002</v>
      </c>
      <c r="K350" s="1">
        <f>'load data'!G350/1000000*'calc monthly loads'!$B$8</f>
        <v>122.13416</v>
      </c>
      <c r="L350" s="1">
        <f>'load data'!H350/1000000*'calc monthly loads'!$B$8</f>
        <v>119.55527599999999</v>
      </c>
      <c r="M350" s="1">
        <f>'load data'!I350/1000000*'calc monthly loads'!$B$8</f>
        <v>130.909064</v>
      </c>
      <c r="N350" s="1">
        <f>'load data'!J350/1000000*'calc monthly loads'!$B$8</f>
        <v>157.814304</v>
      </c>
      <c r="O350" s="1">
        <f>'load data'!K350/1000000*'calc monthly loads'!$B$8</f>
        <v>186.003404</v>
      </c>
      <c r="P350" s="1">
        <f>'load data'!L350/1000000*'calc monthly loads'!$B$8</f>
        <v>223.369312</v>
      </c>
      <c r="Q350" s="1">
        <f>'load data'!M350/1000000*'calc monthly loads'!$B$8</f>
        <v>277.950108</v>
      </c>
      <c r="R350" s="1">
        <f>'load data'!N350/1000000*'calc monthly loads'!$B$8</f>
        <v>288.265644</v>
      </c>
      <c r="S350" s="1">
        <f>'load data'!O350/1000000*'calc monthly loads'!$B$8</f>
        <v>330.331596</v>
      </c>
      <c r="T350" s="1">
        <f>'load data'!P350/1000000*'calc monthly loads'!$B$8</f>
        <v>317.78326</v>
      </c>
      <c r="U350" t="s">
        <v>12</v>
      </c>
      <c r="V350" s="3">
        <f>SUM(P350:T350)</f>
        <v>1437.69992</v>
      </c>
      <c r="W350" t="s">
        <v>13</v>
      </c>
      <c r="X350" s="3">
        <f>SUM(I350:O350)</f>
        <v>982.1863920000001</v>
      </c>
    </row>
    <row r="351" spans="6:24" ht="12.75">
      <c r="F351">
        <f>'load data'!A351</f>
        <v>62300</v>
      </c>
      <c r="G351">
        <f>'load data'!B351</f>
        <v>2</v>
      </c>
      <c r="I351" s="1">
        <f>'load data'!E351/1000000*'calc monthly loads'!$B$8</f>
        <v>295.34362</v>
      </c>
      <c r="J351" s="1">
        <f>'load data'!F351/1000000*'calc monthly loads'!$B$8</f>
        <v>302.086676</v>
      </c>
      <c r="K351" s="1">
        <f>'load data'!G351/1000000*'calc monthly loads'!$B$8</f>
        <v>292.32934</v>
      </c>
      <c r="L351" s="1">
        <f>'load data'!H351/1000000*'calc monthly loads'!$B$8</f>
        <v>284.302424</v>
      </c>
      <c r="M351" s="1">
        <f>'load data'!I351/1000000*'calc monthly loads'!$B$8</f>
        <v>272.08900800000004</v>
      </c>
      <c r="N351" s="1">
        <f>'load data'!J351/1000000*'calc monthly loads'!$B$8</f>
        <v>250.78809600000002</v>
      </c>
      <c r="O351" s="1">
        <f>'load data'!K351/1000000*'calc monthly loads'!$B$8</f>
        <v>227.399516</v>
      </c>
      <c r="P351" s="1">
        <f>'load data'!L351/1000000*'calc monthly loads'!$B$8</f>
        <v>212.696528</v>
      </c>
      <c r="Q351" s="1">
        <f>'load data'!M351/1000000*'calc monthly loads'!$B$8</f>
        <v>206.83542799999998</v>
      </c>
      <c r="R351" s="1">
        <f>'load data'!N351/1000000*'calc monthly loads'!$B$8</f>
        <v>178.155112</v>
      </c>
      <c r="S351" s="1">
        <f>'load data'!O351/1000000*'calc monthly loads'!$B$8</f>
        <v>152.991456</v>
      </c>
      <c r="T351" s="1">
        <f>'load data'!P351/1000000*'calc monthly loads'!$B$8</f>
        <v>130.194568</v>
      </c>
      <c r="U351" t="s">
        <v>12</v>
      </c>
      <c r="V351" s="3">
        <f>SUM(I351:S351)</f>
        <v>2675.017204</v>
      </c>
      <c r="W351" t="s">
        <v>13</v>
      </c>
      <c r="X351" s="3">
        <f>T351</f>
        <v>130.194568</v>
      </c>
    </row>
    <row r="352" spans="6:24" ht="12.75">
      <c r="F352">
        <f>'load data'!A352</f>
        <v>62400</v>
      </c>
      <c r="G352">
        <f>'load data'!B352</f>
        <v>1</v>
      </c>
      <c r="H352">
        <v>62</v>
      </c>
      <c r="I352" s="1">
        <f>'load data'!E352/1000000*'calc monthly loads'!$B$8</f>
        <v>120.593528</v>
      </c>
      <c r="J352" s="1">
        <f>'load data'!F352/1000000*'calc monthly loads'!$B$8</f>
        <v>112.97968</v>
      </c>
      <c r="K352" s="1">
        <f>'load data'!G352/1000000*'calc monthly loads'!$B$8</f>
        <v>109.31788800000001</v>
      </c>
      <c r="L352" s="1">
        <f>'load data'!H352/1000000*'calc monthly loads'!$B$8</f>
        <v>108.75968800000001</v>
      </c>
      <c r="M352" s="1">
        <f>'load data'!I352/1000000*'calc monthly loads'!$B$8</f>
        <v>110.97015999999999</v>
      </c>
      <c r="N352" s="1">
        <f>'load data'!J352/1000000*'calc monthly loads'!$B$8</f>
        <v>122.714688</v>
      </c>
      <c r="O352" s="1">
        <f>'load data'!K352/1000000*'calc monthly loads'!$B$8</f>
        <v>139.04762</v>
      </c>
      <c r="P352" s="1">
        <f>'load data'!L352/1000000*'calc monthly loads'!$B$8</f>
        <v>157.981764</v>
      </c>
      <c r="Q352" s="1">
        <f>'load data'!M352/1000000*'calc monthly loads'!$B$8</f>
        <v>182.93330400000002</v>
      </c>
      <c r="R352" s="1">
        <f>'load data'!N352/1000000*'calc monthly loads'!$B$8</f>
        <v>217.30725999999999</v>
      </c>
      <c r="S352" s="1">
        <f>'load data'!O352/1000000*'calc monthly loads'!$B$8</f>
        <v>229.498348</v>
      </c>
      <c r="T352" s="1">
        <f>'load data'!P352/1000000*'calc monthly loads'!$B$8</f>
        <v>230.33564800000002</v>
      </c>
      <c r="U352" t="s">
        <v>12</v>
      </c>
      <c r="V352" s="3">
        <v>0</v>
      </c>
      <c r="W352" t="s">
        <v>13</v>
      </c>
      <c r="X352" s="3">
        <f>SUM(I352:T352)</f>
        <v>1842.4395760000002</v>
      </c>
    </row>
    <row r="353" spans="6:24" ht="12.75">
      <c r="F353">
        <f>'load data'!A353</f>
        <v>62400</v>
      </c>
      <c r="G353">
        <f>'load data'!B353</f>
        <v>2</v>
      </c>
      <c r="I353" s="1">
        <f>'load data'!E353/1000000*'calc monthly loads'!$B$8</f>
        <v>220.26572000000002</v>
      </c>
      <c r="J353" s="1">
        <f>'load data'!F353/1000000*'calc monthly loads'!$B$8</f>
        <v>221.99614</v>
      </c>
      <c r="K353" s="1">
        <f>'load data'!G353/1000000*'calc monthly loads'!$B$8</f>
        <v>215.811284</v>
      </c>
      <c r="L353" s="1">
        <f>'load data'!H353/1000000*'calc monthly loads'!$B$8</f>
        <v>218.401332</v>
      </c>
      <c r="M353" s="1">
        <f>'load data'!I353/1000000*'calc monthly loads'!$B$8</f>
        <v>212.11599999999999</v>
      </c>
      <c r="N353" s="1">
        <f>'load data'!J353/1000000*'calc monthly loads'!$B$8</f>
        <v>203.363424</v>
      </c>
      <c r="O353" s="1">
        <f>'load data'!K353/1000000*'calc monthly loads'!$B$8</f>
        <v>188.95069999999998</v>
      </c>
      <c r="P353" s="1">
        <f>'load data'!L353/1000000*'calc monthly loads'!$B$8</f>
        <v>181.9732</v>
      </c>
      <c r="Q353" s="1">
        <f>'load data'!M353/1000000*'calc monthly loads'!$B$8</f>
        <v>179.115216</v>
      </c>
      <c r="R353" s="1">
        <f>'load data'!N353/1000000*'calc monthly loads'!$B$8</f>
        <v>159.622872</v>
      </c>
      <c r="S353" s="1">
        <f>'load data'!O353/1000000*'calc monthly loads'!$B$8</f>
        <v>138.310796</v>
      </c>
      <c r="T353" s="1">
        <f>'load data'!P353/1000000*'calc monthly loads'!$B$8</f>
        <v>124.54558399999999</v>
      </c>
      <c r="U353" t="s">
        <v>12</v>
      </c>
      <c r="V353" s="3">
        <v>0</v>
      </c>
      <c r="W353" t="s">
        <v>13</v>
      </c>
      <c r="X353" s="3">
        <f>SUM(I353:T353)</f>
        <v>2264.4722679999995</v>
      </c>
    </row>
    <row r="354" spans="6:24" ht="12.75">
      <c r="F354">
        <f>'load data'!A354</f>
        <v>62500</v>
      </c>
      <c r="G354">
        <f>'load data'!B354</f>
        <v>1</v>
      </c>
      <c r="H354">
        <v>72</v>
      </c>
      <c r="I354" s="1">
        <f>'load data'!E354/1000000*'calc monthly loads'!$B$8</f>
        <v>110.56825599999999</v>
      </c>
      <c r="J354" s="1">
        <f>'load data'!F354/1000000*'calc monthly loads'!$B$8</f>
        <v>105.51096399999999</v>
      </c>
      <c r="K354" s="1">
        <f>'load data'!G354/1000000*'calc monthly loads'!$B$8</f>
        <v>103.188852</v>
      </c>
      <c r="L354" s="1">
        <f>'load data'!H354/1000000*'calc monthly loads'!$B$8</f>
        <v>103.59075600000001</v>
      </c>
      <c r="M354" s="1">
        <f>'load data'!I354/1000000*'calc monthly loads'!$B$8</f>
        <v>106.78366000000001</v>
      </c>
      <c r="N354" s="1">
        <f>'load data'!J354/1000000*'calc monthly loads'!$B$8</f>
        <v>112.7564</v>
      </c>
      <c r="O354" s="1">
        <f>'load data'!K354/1000000*'calc monthly loads'!$B$8</f>
        <v>124.62373199999999</v>
      </c>
      <c r="P354" s="1">
        <f>'load data'!L354/1000000*'calc monthly loads'!$B$8</f>
        <v>128.55346</v>
      </c>
      <c r="Q354" s="1">
        <f>'load data'!M354/1000000*'calc monthly loads'!$B$8</f>
        <v>135.30768</v>
      </c>
      <c r="R354" s="1">
        <f>'load data'!N354/1000000*'calc monthly loads'!$B$8</f>
        <v>153.371032</v>
      </c>
      <c r="S354" s="1">
        <f>'load data'!O354/1000000*'calc monthly loads'!$B$8</f>
        <v>186.851868</v>
      </c>
      <c r="T354" s="1">
        <f>'load data'!P354/1000000*'calc monthly loads'!$B$8</f>
        <v>198.361952</v>
      </c>
      <c r="U354" t="s">
        <v>12</v>
      </c>
      <c r="V354" s="3">
        <v>0</v>
      </c>
      <c r="W354" t="s">
        <v>13</v>
      </c>
      <c r="X354" s="3">
        <f>SUM(I354:T354)</f>
        <v>1569.468612</v>
      </c>
    </row>
    <row r="355" spans="6:24" ht="12.75">
      <c r="F355">
        <f>'load data'!A355</f>
        <v>62500</v>
      </c>
      <c r="G355">
        <f>'load data'!B355</f>
        <v>2</v>
      </c>
      <c r="I355" s="1">
        <f>'load data'!E355/1000000*'calc monthly loads'!$B$8</f>
        <v>198.17216399999998</v>
      </c>
      <c r="J355" s="1">
        <f>'load data'!F355/1000000*'calc monthly loads'!$B$8</f>
        <v>202.727076</v>
      </c>
      <c r="K355" s="1">
        <f>'load data'!G355/1000000*'calc monthly loads'!$B$8</f>
        <v>205.25014</v>
      </c>
      <c r="L355" s="1">
        <f>'load data'!H355/1000000*'calc monthly loads'!$B$8</f>
        <v>196.173808</v>
      </c>
      <c r="M355" s="1">
        <f>'load data'!I355/1000000*'calc monthly loads'!$B$8</f>
        <v>200.427292</v>
      </c>
      <c r="N355" s="1">
        <f>'load data'!J355/1000000*'calc monthly loads'!$B$8</f>
        <v>194.990424</v>
      </c>
      <c r="O355" s="1">
        <f>'load data'!K355/1000000*'calc monthly loads'!$B$8</f>
        <v>162.82694</v>
      </c>
      <c r="P355" s="1">
        <f>'load data'!L355/1000000*'calc monthly loads'!$B$8</f>
        <v>151.88622</v>
      </c>
      <c r="Q355" s="1">
        <f>'load data'!M355/1000000*'calc monthly loads'!$B$8</f>
        <v>147.688556</v>
      </c>
      <c r="R355" s="1">
        <f>'load data'!N355/1000000*'calc monthly loads'!$B$8</f>
        <v>140.61058</v>
      </c>
      <c r="S355" s="1">
        <f>'load data'!O355/1000000*'calc monthly loads'!$B$8</f>
        <v>124.847012</v>
      </c>
      <c r="T355" s="1">
        <f>'load data'!P355/1000000*'calc monthly loads'!$B$8</f>
        <v>118.6175</v>
      </c>
      <c r="U355" t="s">
        <v>12</v>
      </c>
      <c r="V355" s="3">
        <v>0</v>
      </c>
      <c r="W355" t="s">
        <v>13</v>
      </c>
      <c r="X355" s="3">
        <f>SUM(I355:T355)</f>
        <v>2044.2177120000001</v>
      </c>
    </row>
    <row r="356" spans="6:24" ht="12.75">
      <c r="F356">
        <f>'load data'!A356</f>
        <v>62600</v>
      </c>
      <c r="G356">
        <f>'load data'!B356</f>
        <v>1</v>
      </c>
      <c r="H356">
        <v>12</v>
      </c>
      <c r="I356" s="1">
        <f>'load data'!E356/1000000*'calc monthly loads'!$B$8</f>
        <v>110.847356</v>
      </c>
      <c r="J356" s="1">
        <f>'load data'!F356/1000000*'calc monthly loads'!$B$8</f>
        <v>106.93995600000001</v>
      </c>
      <c r="K356" s="1">
        <f>'load data'!G356/1000000*'calc monthly loads'!$B$8</f>
        <v>110.30032</v>
      </c>
      <c r="L356" s="1">
        <f>'load data'!H356/1000000*'calc monthly loads'!$B$8</f>
        <v>111.539524</v>
      </c>
      <c r="M356" s="1">
        <f>'load data'!I356/1000000*'calc monthly loads'!$B$8</f>
        <v>122.926804</v>
      </c>
      <c r="N356" s="1">
        <f>'load data'!J356/1000000*'calc monthly loads'!$B$8</f>
        <v>150.122308</v>
      </c>
      <c r="O356" s="1">
        <f>'load data'!K356/1000000*'calc monthly loads'!$B$8</f>
        <v>181.24754</v>
      </c>
      <c r="P356" s="1">
        <f>'load data'!L356/1000000*'calc monthly loads'!$B$8</f>
        <v>225.021584</v>
      </c>
      <c r="Q356" s="1">
        <f>'load data'!M356/1000000*'calc monthly loads'!$B$8</f>
        <v>251.97147999999999</v>
      </c>
      <c r="R356" s="1">
        <f>'load data'!N356/1000000*'calc monthly loads'!$B$8</f>
        <v>297.531764</v>
      </c>
      <c r="S356" s="1">
        <f>'load data'!O356/1000000*'calc monthly loads'!$B$8</f>
        <v>318.743364</v>
      </c>
      <c r="T356" s="1">
        <f>'load data'!P356/1000000*'calc monthly loads'!$B$8</f>
        <v>311.386288</v>
      </c>
      <c r="U356" t="s">
        <v>12</v>
      </c>
      <c r="V356" s="3">
        <f>SUM(P356:T356)</f>
        <v>1404.65448</v>
      </c>
      <c r="W356" t="s">
        <v>13</v>
      </c>
      <c r="X356" s="3">
        <f>SUM(I356:O356)</f>
        <v>893.9238079999999</v>
      </c>
    </row>
    <row r="357" spans="6:24" ht="12.75">
      <c r="F357">
        <f>'load data'!A357</f>
        <v>62600</v>
      </c>
      <c r="G357">
        <f>'load data'!B357</f>
        <v>2</v>
      </c>
      <c r="I357" s="1">
        <f>'load data'!E357/1000000*'calc monthly loads'!$B$8</f>
        <v>310.392692</v>
      </c>
      <c r="J357" s="1">
        <f>'load data'!F357/1000000*'calc monthly loads'!$B$8</f>
        <v>332.095508</v>
      </c>
      <c r="K357" s="1">
        <f>'load data'!G357/1000000*'calc monthly loads'!$B$8</f>
        <v>313.965172</v>
      </c>
      <c r="L357" s="1">
        <f>'load data'!H357/1000000*'calc monthly loads'!$B$8</f>
        <v>299.262184</v>
      </c>
      <c r="M357" s="1">
        <f>'load data'!I357/1000000*'calc monthly loads'!$B$8</f>
        <v>286.14448400000003</v>
      </c>
      <c r="N357" s="1">
        <f>'load data'!J357/1000000*'calc monthly loads'!$B$8</f>
        <v>259.250408</v>
      </c>
      <c r="O357" s="1">
        <f>'load data'!K357/1000000*'calc monthly loads'!$B$8</f>
        <v>233.84114399999999</v>
      </c>
      <c r="P357" s="1">
        <f>'load data'!L357/1000000*'calc monthly loads'!$B$8</f>
        <v>219.640536</v>
      </c>
      <c r="Q357" s="1">
        <f>'load data'!M357/1000000*'calc monthly loads'!$B$8</f>
        <v>219.26096</v>
      </c>
      <c r="R357" s="1">
        <f>'load data'!N357/1000000*'calc monthly loads'!$B$8</f>
        <v>187.153296</v>
      </c>
      <c r="S357" s="1">
        <f>'load data'!O357/1000000*'calc monthly loads'!$B$8</f>
        <v>157.222612</v>
      </c>
      <c r="T357" s="1">
        <f>'load data'!P357/1000000*'calc monthly loads'!$B$8</f>
        <v>133.811704</v>
      </c>
      <c r="U357" t="s">
        <v>12</v>
      </c>
      <c r="V357" s="3">
        <f>SUM(I357:S357)</f>
        <v>2818.228996</v>
      </c>
      <c r="W357" t="s">
        <v>13</v>
      </c>
      <c r="X357" s="3">
        <f>T357</f>
        <v>133.811704</v>
      </c>
    </row>
    <row r="358" spans="6:24" ht="12.75">
      <c r="F358">
        <f>'load data'!A358</f>
        <v>62700</v>
      </c>
      <c r="G358">
        <f>'load data'!B358</f>
        <v>1</v>
      </c>
      <c r="H358">
        <v>22</v>
      </c>
      <c r="I358" s="1">
        <f>'load data'!E358/1000000*'calc monthly loads'!$B$8</f>
        <v>123.685956</v>
      </c>
      <c r="J358" s="1">
        <f>'load data'!F358/1000000*'calc monthly loads'!$B$8</f>
        <v>120.96193999999998</v>
      </c>
      <c r="K358" s="1">
        <f>'load data'!G358/1000000*'calc monthly loads'!$B$8</f>
        <v>116.37353599999999</v>
      </c>
      <c r="L358" s="1">
        <f>'load data'!H358/1000000*'calc monthly loads'!$B$8</f>
        <v>115.10083999999999</v>
      </c>
      <c r="M358" s="1">
        <f>'load data'!I358/1000000*'calc monthly loads'!$B$8</f>
        <v>129.636368</v>
      </c>
      <c r="N358" s="1">
        <f>'load data'!J358/1000000*'calc monthly loads'!$B$8</f>
        <v>150.245112</v>
      </c>
      <c r="O358" s="1">
        <f>'load data'!K358/1000000*'calc monthly loads'!$B$8</f>
        <v>186.360652</v>
      </c>
      <c r="P358" s="1">
        <f>'load data'!L358/1000000*'calc monthly loads'!$B$8</f>
        <v>226.20496799999998</v>
      </c>
      <c r="Q358" s="1">
        <f>'load data'!M358/1000000*'calc monthly loads'!$B$8</f>
        <v>269.92319200000003</v>
      </c>
      <c r="R358" s="1">
        <f>'load data'!N358/1000000*'calc monthly loads'!$B$8</f>
        <v>303.93989999999997</v>
      </c>
      <c r="S358" s="1">
        <f>'load data'!O358/1000000*'calc monthly loads'!$B$8</f>
        <v>327.842024</v>
      </c>
      <c r="T358" s="1">
        <f>'load data'!P358/1000000*'calc monthly loads'!$B$8</f>
        <v>330.51022</v>
      </c>
      <c r="U358" t="s">
        <v>12</v>
      </c>
      <c r="V358" s="3">
        <f>SUM(P358:T358)</f>
        <v>1458.4203039999998</v>
      </c>
      <c r="W358" t="s">
        <v>13</v>
      </c>
      <c r="X358" s="3">
        <f>SUM(I358:O358)</f>
        <v>942.364404</v>
      </c>
    </row>
    <row r="359" spans="6:24" ht="12.75">
      <c r="F359">
        <f>'load data'!A359</f>
        <v>62700</v>
      </c>
      <c r="G359">
        <f>'load data'!B359</f>
        <v>2</v>
      </c>
      <c r="I359" s="1">
        <f>'load data'!E359/1000000*'calc monthly loads'!$B$8</f>
        <v>326.535836</v>
      </c>
      <c r="J359" s="1">
        <f>'load data'!F359/1000000*'calc monthly loads'!$B$8</f>
        <v>350.76171600000004</v>
      </c>
      <c r="K359" s="1">
        <f>'load data'!G359/1000000*'calc monthly loads'!$B$8</f>
        <v>314.71316</v>
      </c>
      <c r="L359" s="1">
        <f>'load data'!H359/1000000*'calc monthly loads'!$B$8</f>
        <v>297.844356</v>
      </c>
      <c r="M359" s="1">
        <f>'load data'!I359/1000000*'calc monthly loads'!$B$8</f>
        <v>288.332628</v>
      </c>
      <c r="N359" s="1">
        <f>'load data'!J359/1000000*'calc monthly loads'!$B$8</f>
        <v>263.7495</v>
      </c>
      <c r="O359" s="1">
        <f>'load data'!K359/1000000*'calc monthly loads'!$B$8</f>
        <v>241.600124</v>
      </c>
      <c r="P359" s="1">
        <f>'load data'!L359/1000000*'calc monthly loads'!$B$8</f>
        <v>224.57502399999998</v>
      </c>
      <c r="Q359" s="1">
        <f>'load data'!M359/1000000*'calc monthly loads'!$B$8</f>
        <v>207.87368</v>
      </c>
      <c r="R359" s="1">
        <f>'load data'!N359/1000000*'calc monthly loads'!$B$8</f>
        <v>180.14230400000002</v>
      </c>
      <c r="S359" s="1">
        <f>'load data'!O359/1000000*'calc monthly loads'!$B$8</f>
        <v>152.477912</v>
      </c>
      <c r="T359" s="1">
        <f>'load data'!P359/1000000*'calc monthly loads'!$B$8</f>
        <v>132.751124</v>
      </c>
      <c r="U359" t="s">
        <v>12</v>
      </c>
      <c r="V359" s="3">
        <f>SUM(I359:S359)</f>
        <v>2848.60624</v>
      </c>
      <c r="W359" t="s">
        <v>13</v>
      </c>
      <c r="X359" s="3">
        <f>T359</f>
        <v>132.751124</v>
      </c>
    </row>
    <row r="360" spans="6:24" ht="12.75">
      <c r="F360">
        <f>'load data'!A360</f>
        <v>62800</v>
      </c>
      <c r="G360">
        <f>'load data'!B360</f>
        <v>1</v>
      </c>
      <c r="H360">
        <v>32</v>
      </c>
      <c r="I360" s="1">
        <f>'load data'!E360/1000000*'calc monthly loads'!$B$8</f>
        <v>119.11988000000001</v>
      </c>
      <c r="J360" s="1">
        <f>'load data'!F360/1000000*'calc monthly loads'!$B$8</f>
        <v>115.63671199999999</v>
      </c>
      <c r="K360" s="1">
        <f>'load data'!G360/1000000*'calc monthly loads'!$B$8</f>
        <v>109.954236</v>
      </c>
      <c r="L360" s="1">
        <f>'load data'!H360/1000000*'calc monthly loads'!$B$8</f>
        <v>110.02121999999999</v>
      </c>
      <c r="M360" s="1">
        <f>'load data'!I360/1000000*'calc monthly loads'!$B$8</f>
        <v>124.56791199999999</v>
      </c>
      <c r="N360" s="1">
        <f>'load data'!J360/1000000*'calc monthly loads'!$B$8</f>
        <v>144.160732</v>
      </c>
      <c r="O360" s="1">
        <f>'load data'!K360/1000000*'calc monthly loads'!$B$8</f>
        <v>178.322572</v>
      </c>
      <c r="P360" s="1">
        <f>'load data'!L360/1000000*'calc monthly loads'!$B$8</f>
        <v>210.374416</v>
      </c>
      <c r="Q360" s="1">
        <f>'load data'!M360/1000000*'calc monthly loads'!$B$8</f>
        <v>254.684332</v>
      </c>
      <c r="R360" s="1">
        <f>'load data'!N360/1000000*'calc monthly loads'!$B$8</f>
        <v>285.329512</v>
      </c>
      <c r="S360" s="1">
        <f>'load data'!O360/1000000*'calc monthly loads'!$B$8</f>
        <v>303.359372</v>
      </c>
      <c r="T360" s="1">
        <f>'load data'!P360/1000000*'calc monthly loads'!$B$8</f>
        <v>311.59840399999996</v>
      </c>
      <c r="U360" t="s">
        <v>12</v>
      </c>
      <c r="V360" s="3">
        <f>SUM(P360:T360)</f>
        <v>1365.346036</v>
      </c>
      <c r="W360" t="s">
        <v>13</v>
      </c>
      <c r="X360" s="3">
        <f>SUM(I360:O360)</f>
        <v>901.7832639999999</v>
      </c>
    </row>
    <row r="361" spans="6:24" ht="12.75">
      <c r="F361">
        <f>'load data'!A361</f>
        <v>62800</v>
      </c>
      <c r="G361">
        <f>'load data'!B361</f>
        <v>2</v>
      </c>
      <c r="I361" s="1">
        <f>'load data'!E361/1000000*'calc monthly loads'!$B$8</f>
        <v>307.51238</v>
      </c>
      <c r="J361" s="1">
        <f>'load data'!F361/1000000*'calc monthly loads'!$B$8</f>
        <v>315.472312</v>
      </c>
      <c r="K361" s="1">
        <f>'load data'!G361/1000000*'calc monthly loads'!$B$8</f>
        <v>303.582652</v>
      </c>
      <c r="L361" s="1">
        <f>'load data'!H361/1000000*'calc monthly loads'!$B$8</f>
        <v>292.42981599999996</v>
      </c>
      <c r="M361" s="1">
        <f>'load data'!I361/1000000*'calc monthly loads'!$B$8</f>
        <v>275.69498000000004</v>
      </c>
      <c r="N361" s="1">
        <f>'load data'!J361/1000000*'calc monthly loads'!$B$8</f>
        <v>261.85162</v>
      </c>
      <c r="O361" s="1">
        <f>'load data'!K361/1000000*'calc monthly loads'!$B$8</f>
        <v>250.810424</v>
      </c>
      <c r="P361" s="1">
        <f>'load data'!L361/1000000*'calc monthly loads'!$B$8</f>
        <v>235.15849599999999</v>
      </c>
      <c r="Q361" s="1">
        <f>'load data'!M361/1000000*'calc monthly loads'!$B$8</f>
        <v>221.962648</v>
      </c>
      <c r="R361" s="1">
        <f>'load data'!N361/1000000*'calc monthly loads'!$B$8</f>
        <v>194.55502800000002</v>
      </c>
      <c r="S361" s="1">
        <f>'load data'!O361/1000000*'calc monthly loads'!$B$8</f>
        <v>160.270384</v>
      </c>
      <c r="T361" s="1">
        <f>'load data'!P361/1000000*'calc monthly loads'!$B$8</f>
        <v>144.931048</v>
      </c>
      <c r="U361" t="s">
        <v>12</v>
      </c>
      <c r="V361" s="3">
        <f>SUM(I361:S361)</f>
        <v>2819.30074</v>
      </c>
      <c r="W361" t="s">
        <v>13</v>
      </c>
      <c r="X361" s="3">
        <f>T361</f>
        <v>144.931048</v>
      </c>
    </row>
    <row r="362" spans="6:24" ht="12.75">
      <c r="F362">
        <f>'load data'!A362</f>
        <v>62900</v>
      </c>
      <c r="G362">
        <f>'load data'!B362</f>
        <v>1</v>
      </c>
      <c r="H362">
        <v>42</v>
      </c>
      <c r="I362" s="1">
        <f>'load data'!E362/1000000*'calc monthly loads'!$B$8</f>
        <v>134.794136</v>
      </c>
      <c r="J362" s="1">
        <f>'load data'!F362/1000000*'calc monthly loads'!$B$8</f>
        <v>127.794308</v>
      </c>
      <c r="K362" s="1">
        <f>'load data'!G362/1000000*'calc monthly loads'!$B$8</f>
        <v>120.28093600000001</v>
      </c>
      <c r="L362" s="1">
        <f>'load data'!H362/1000000*'calc monthly loads'!$B$8</f>
        <v>117.512264</v>
      </c>
      <c r="M362" s="1">
        <f>'load data'!I362/1000000*'calc monthly loads'!$B$8</f>
        <v>126.13087200000001</v>
      </c>
      <c r="N362" s="1">
        <f>'load data'!J362/1000000*'calc monthly loads'!$B$8</f>
        <v>152.142992</v>
      </c>
      <c r="O362" s="1">
        <f>'load data'!K362/1000000*'calc monthly loads'!$B$8</f>
        <v>183.670128</v>
      </c>
      <c r="P362" s="1">
        <f>'load data'!L362/1000000*'calc monthly loads'!$B$8</f>
        <v>221.12534800000003</v>
      </c>
      <c r="Q362" s="1">
        <f>'load data'!M362/1000000*'calc monthly loads'!$B$8</f>
        <v>276.208524</v>
      </c>
      <c r="R362" s="1">
        <f>'load data'!N362/1000000*'calc monthly loads'!$B$8</f>
        <v>286.557552</v>
      </c>
      <c r="S362" s="1">
        <f>'load data'!O362/1000000*'calc monthly loads'!$B$8</f>
        <v>302.109004</v>
      </c>
      <c r="T362" s="1">
        <f>'load data'!P362/1000000*'calc monthly loads'!$B$8</f>
        <v>308.57296</v>
      </c>
      <c r="U362" t="s">
        <v>12</v>
      </c>
      <c r="V362" s="3">
        <f>SUM(P362:T362)</f>
        <v>1394.573388</v>
      </c>
      <c r="W362" t="s">
        <v>13</v>
      </c>
      <c r="X362" s="3">
        <f>SUM(I362:O362)</f>
        <v>962.325636</v>
      </c>
    </row>
    <row r="363" spans="6:24" ht="12.75">
      <c r="F363">
        <f>'load data'!A363</f>
        <v>62900</v>
      </c>
      <c r="G363">
        <f>'load data'!B363</f>
        <v>2</v>
      </c>
      <c r="I363" s="1">
        <f>'load data'!E363/1000000*'calc monthly loads'!$B$8</f>
        <v>302.61138400000004</v>
      </c>
      <c r="J363" s="1">
        <f>'load data'!F363/1000000*'calc monthly loads'!$B$8</f>
        <v>306.373652</v>
      </c>
      <c r="K363" s="1">
        <f>'load data'!G363/1000000*'calc monthly loads'!$B$8</f>
        <v>324.883564</v>
      </c>
      <c r="L363" s="1">
        <f>'load data'!H363/1000000*'calc monthly loads'!$B$8</f>
        <v>294.28304</v>
      </c>
      <c r="M363" s="1">
        <f>'load data'!I363/1000000*'calc monthly loads'!$B$8</f>
        <v>280.87507600000004</v>
      </c>
      <c r="N363" s="1">
        <f>'load data'!J363/1000000*'calc monthly loads'!$B$8</f>
        <v>256.894804</v>
      </c>
      <c r="O363" s="1">
        <f>'load data'!K363/1000000*'calc monthly loads'!$B$8</f>
        <v>234.198392</v>
      </c>
      <c r="P363" s="1">
        <f>'load data'!L363/1000000*'calc monthly loads'!$B$8</f>
        <v>221.337464</v>
      </c>
      <c r="Q363" s="1">
        <f>'load data'!M363/1000000*'calc monthly loads'!$B$8</f>
        <v>215.308904</v>
      </c>
      <c r="R363" s="1">
        <f>'load data'!N363/1000000*'calc monthly loads'!$B$8</f>
        <v>183.346372</v>
      </c>
      <c r="S363" s="1">
        <f>'load data'!O363/1000000*'calc monthly loads'!$B$8</f>
        <v>155.84944000000002</v>
      </c>
      <c r="T363" s="1">
        <f>'load data'!P363/1000000*'calc monthly loads'!$B$8</f>
        <v>132.12594</v>
      </c>
      <c r="U363" t="s">
        <v>12</v>
      </c>
      <c r="V363" s="3">
        <f>SUM(I363:S363)</f>
        <v>2775.962092</v>
      </c>
      <c r="W363" t="s">
        <v>13</v>
      </c>
      <c r="X363" s="3">
        <f>T363</f>
        <v>132.12594</v>
      </c>
    </row>
    <row r="364" spans="6:25" ht="12.75">
      <c r="F364">
        <f>'load data'!A364</f>
        <v>63000</v>
      </c>
      <c r="G364">
        <f>'load data'!B364</f>
        <v>1</v>
      </c>
      <c r="H364">
        <v>52</v>
      </c>
      <c r="I364" s="1">
        <f>'load data'!E364/1000000*'calc monthly loads'!$B$8</f>
        <v>121.810404</v>
      </c>
      <c r="J364" s="1">
        <f>'load data'!F364/1000000*'calc monthly loads'!$B$8</f>
        <v>119.209192</v>
      </c>
      <c r="K364" s="1">
        <f>'load data'!G364/1000000*'calc monthly loads'!$B$8</f>
        <v>112.801056</v>
      </c>
      <c r="L364" s="1">
        <f>'load data'!H364/1000000*'calc monthly loads'!$B$8</f>
        <v>109.46302</v>
      </c>
      <c r="M364" s="1">
        <f>'load data'!I364/1000000*'calc monthly loads'!$B$8</f>
        <v>124.59024</v>
      </c>
      <c r="N364" s="1">
        <f>'load data'!J364/1000000*'calc monthly loads'!$B$8</f>
        <v>146.494008</v>
      </c>
      <c r="O364" s="1">
        <f>'load data'!K364/1000000*'calc monthly loads'!$B$8</f>
        <v>179.494792</v>
      </c>
      <c r="P364" s="1">
        <f>'load data'!L364/1000000*'calc monthly loads'!$B$8</f>
        <v>218.010592</v>
      </c>
      <c r="Q364" s="1">
        <f>'load data'!M364/1000000*'calc monthly loads'!$B$8</f>
        <v>278.15106</v>
      </c>
      <c r="R364" s="1">
        <f>'load data'!N364/1000000*'calc monthly loads'!$B$8</f>
        <v>271.441496</v>
      </c>
      <c r="S364" s="1">
        <f>'load data'!O364/1000000*'calc monthly loads'!$B$8</f>
        <v>284.268932</v>
      </c>
      <c r="T364" s="1">
        <f>'load data'!P364/1000000*'calc monthly loads'!$B$8</f>
        <v>283.576764</v>
      </c>
      <c r="U364" t="s">
        <v>12</v>
      </c>
      <c r="V364" s="3">
        <f>SUM(P364:T364)</f>
        <v>1335.448844</v>
      </c>
      <c r="W364" t="s">
        <v>13</v>
      </c>
      <c r="X364" s="3">
        <f>SUM(I364:O364)</f>
        <v>913.862712</v>
      </c>
      <c r="Y364" t="s">
        <v>5</v>
      </c>
    </row>
    <row r="365" spans="6:28" ht="12.75">
      <c r="F365">
        <f>'load data'!A365</f>
        <v>63000</v>
      </c>
      <c r="G365">
        <f>'load data'!B365</f>
        <v>2</v>
      </c>
      <c r="I365" s="1">
        <f>'load data'!E365/1000000*'calc monthly loads'!$B$8</f>
        <v>281.66772</v>
      </c>
      <c r="J365" s="1">
        <f>'load data'!F365/1000000*'calc monthly loads'!$B$8</f>
        <v>283.01856399999997</v>
      </c>
      <c r="K365" s="1">
        <f>'load data'!G365/1000000*'calc monthly loads'!$B$8</f>
        <v>287.216228</v>
      </c>
      <c r="L365" s="1">
        <f>'load data'!H365/1000000*'calc monthly loads'!$B$8</f>
        <v>275.69498000000004</v>
      </c>
      <c r="M365" s="1">
        <f>'load data'!I365/1000000*'calc monthly loads'!$B$8</f>
        <v>251.937988</v>
      </c>
      <c r="N365" s="1">
        <f>'load data'!J365/1000000*'calc monthly loads'!$B$8</f>
        <v>231.61950800000002</v>
      </c>
      <c r="O365" s="1">
        <f>'load data'!K365/1000000*'calc monthly loads'!$B$8</f>
        <v>215.13028</v>
      </c>
      <c r="P365" s="1">
        <f>'load data'!L365/1000000*'calc monthly loads'!$B$8</f>
        <v>213.50033599999998</v>
      </c>
      <c r="Q365" s="1">
        <f>'load data'!M365/1000000*'calc monthly loads'!$B$8</f>
        <v>204.85940000000002</v>
      </c>
      <c r="R365" s="1">
        <f>'load data'!N365/1000000*'calc monthly loads'!$B$8</f>
        <v>171.90327200000002</v>
      </c>
      <c r="S365" s="1">
        <f>'load data'!O365/1000000*'calc monthly loads'!$B$8</f>
        <v>142.608936</v>
      </c>
      <c r="T365" s="1">
        <f>'load data'!P365/1000000*'calc monthly loads'!$B$8</f>
        <v>120.5712</v>
      </c>
      <c r="U365" t="s">
        <v>12</v>
      </c>
      <c r="V365" s="3">
        <f>SUM(I365:S365)</f>
        <v>2559.157212</v>
      </c>
      <c r="W365" t="s">
        <v>13</v>
      </c>
      <c r="X365" s="3">
        <f>T365</f>
        <v>120.5712</v>
      </c>
      <c r="Y365" t="s">
        <v>12</v>
      </c>
      <c r="Z365" s="3">
        <f>SUM(V306:V365)</f>
        <v>87539.92711600002</v>
      </c>
      <c r="AA365" t="s">
        <v>13</v>
      </c>
      <c r="AB365" s="3">
        <f>SUM(X306:X365)</f>
        <v>52715.2916</v>
      </c>
    </row>
    <row r="366" spans="6:24" ht="12.75">
      <c r="F366">
        <f>'load data'!A366</f>
        <v>70100</v>
      </c>
      <c r="G366">
        <f>'load data'!B366</f>
        <v>1</v>
      </c>
      <c r="H366">
        <v>62</v>
      </c>
      <c r="I366" s="1">
        <f>'load data'!E366/1000000*'calc monthly loads'!$B$9</f>
        <v>122.48573999999999</v>
      </c>
      <c r="J366" s="1">
        <f>'load data'!F366/1000000*'calc monthly loads'!$B$9</f>
        <v>121.78077</v>
      </c>
      <c r="K366" s="1">
        <f>'load data'!G366/1000000*'calc monthly loads'!$B$9</f>
        <v>115.59270000000001</v>
      </c>
      <c r="L366" s="1">
        <f>'load data'!H366/1000000*'calc monthly loads'!$B$9</f>
        <v>112.16856</v>
      </c>
      <c r="M366" s="1">
        <f>'load data'!I366/1000000*'calc monthly loads'!$B$9</f>
        <v>120.02394</v>
      </c>
      <c r="N366" s="1">
        <f>'load data'!J366/1000000*'calc monthly loads'!$B$9</f>
        <v>131.61678</v>
      </c>
      <c r="O366" s="1">
        <f>'load data'!K366/1000000*'calc monthly loads'!$B$9</f>
        <v>143.27676</v>
      </c>
      <c r="P366" s="1">
        <f>'load data'!L366/1000000*'calc monthly loads'!$B$9</f>
        <v>154.3101</v>
      </c>
      <c r="Q366" s="1">
        <f>'load data'!M366/1000000*'calc monthly loads'!$B$9</f>
        <v>181.98297</v>
      </c>
      <c r="R366" s="1">
        <f>'load data'!N366/1000000*'calc monthly loads'!$B$9</f>
        <v>223.19573999999997</v>
      </c>
      <c r="S366" s="1">
        <f>'load data'!O366/1000000*'calc monthly loads'!$B$9</f>
        <v>243.79653000000002</v>
      </c>
      <c r="T366" s="1">
        <f>'load data'!P366/1000000*'calc monthly loads'!$B$9</f>
        <v>243.05799000000002</v>
      </c>
      <c r="U366" t="s">
        <v>12</v>
      </c>
      <c r="V366" s="3">
        <v>0</v>
      </c>
      <c r="W366" t="s">
        <v>13</v>
      </c>
      <c r="X366" s="3">
        <f>SUM(I366:T366)</f>
        <v>1913.28858</v>
      </c>
    </row>
    <row r="367" spans="6:24" ht="12.75">
      <c r="F367">
        <f>'load data'!A367</f>
        <v>70100</v>
      </c>
      <c r="G367">
        <f>'load data'!B367</f>
        <v>2</v>
      </c>
      <c r="I367" s="1">
        <f>'load data'!E367/1000000*'calc monthly loads'!$B$9</f>
        <v>245.68764</v>
      </c>
      <c r="J367" s="1">
        <f>'load data'!F367/1000000*'calc monthly loads'!$B$9</f>
        <v>249.80556</v>
      </c>
      <c r="K367" s="1">
        <f>'load data'!G367/1000000*'calc monthly loads'!$B$9</f>
        <v>241.80471</v>
      </c>
      <c r="L367" s="1">
        <f>'load data'!H367/1000000*'calc monthly loads'!$B$9</f>
        <v>245.78834999999998</v>
      </c>
      <c r="M367" s="1">
        <f>'load data'!I367/1000000*'calc monthly loads'!$B$9</f>
        <v>236.43350999999998</v>
      </c>
      <c r="N367" s="1">
        <f>'load data'!J367/1000000*'calc monthly loads'!$B$9</f>
        <v>228.3879</v>
      </c>
      <c r="O367" s="1">
        <f>'load data'!K367/1000000*'calc monthly loads'!$B$9</f>
        <v>210.71889000000002</v>
      </c>
      <c r="P367" s="1">
        <f>'load data'!L367/1000000*'calc monthly loads'!$B$9</f>
        <v>197.38040999999998</v>
      </c>
      <c r="Q367" s="1">
        <f>'load data'!M367/1000000*'calc monthly loads'!$B$9</f>
        <v>195.08646000000002</v>
      </c>
      <c r="R367" s="1">
        <f>'load data'!N367/1000000*'calc monthly loads'!$B$9</f>
        <v>170.03205</v>
      </c>
      <c r="S367" s="1">
        <f>'load data'!O367/1000000*'calc monthly loads'!$B$9</f>
        <v>148.11084</v>
      </c>
      <c r="T367" s="1">
        <f>'load data'!P367/1000000*'calc monthly loads'!$B$9</f>
        <v>135.32067</v>
      </c>
      <c r="U367" t="s">
        <v>12</v>
      </c>
      <c r="V367" s="3">
        <v>0</v>
      </c>
      <c r="W367" t="s">
        <v>13</v>
      </c>
      <c r="X367" s="3">
        <f>SUM(I367:T367)</f>
        <v>2504.55699</v>
      </c>
    </row>
    <row r="368" spans="6:24" ht="12.75">
      <c r="F368">
        <f>'load data'!A368</f>
        <v>70200</v>
      </c>
      <c r="G368">
        <f>'load data'!B368</f>
        <v>1</v>
      </c>
      <c r="H368">
        <v>72</v>
      </c>
      <c r="I368" s="1">
        <f>'load data'!E368/1000000*'calc monthly loads'!$B$9</f>
        <v>123.08999999999999</v>
      </c>
      <c r="J368" s="1">
        <f>'load data'!F368/1000000*'calc monthly loads'!$B$9</f>
        <v>118.75947</v>
      </c>
      <c r="K368" s="1">
        <f>'load data'!G368/1000000*'calc monthly loads'!$B$9</f>
        <v>115.07795999999999</v>
      </c>
      <c r="L368" s="1">
        <f>'load data'!H368/1000000*'calc monthly loads'!$B$9</f>
        <v>115.42484999999999</v>
      </c>
      <c r="M368" s="1">
        <f>'load data'!I368/1000000*'calc monthly loads'!$B$9</f>
        <v>117.56214</v>
      </c>
      <c r="N368" s="1">
        <f>'load data'!J368/1000000*'calc monthly loads'!$B$9</f>
        <v>126.78269999999999</v>
      </c>
      <c r="O368" s="1">
        <f>'load data'!K368/1000000*'calc monthly loads'!$B$9</f>
        <v>142.47108</v>
      </c>
      <c r="P368" s="1">
        <f>'load data'!L368/1000000*'calc monthly loads'!$B$9</f>
        <v>143.81388</v>
      </c>
      <c r="Q368" s="1">
        <f>'load data'!M368/1000000*'calc monthly loads'!$B$9</f>
        <v>149.69982</v>
      </c>
      <c r="R368" s="1">
        <f>'load data'!N368/1000000*'calc monthly loads'!$B$9</f>
        <v>182.69913000000003</v>
      </c>
      <c r="S368" s="1">
        <f>'load data'!O368/1000000*'calc monthly loads'!$B$9</f>
        <v>210.94269</v>
      </c>
      <c r="T368" s="1">
        <f>'load data'!P368/1000000*'calc monthly loads'!$B$9</f>
        <v>225.97086</v>
      </c>
      <c r="U368" t="s">
        <v>12</v>
      </c>
      <c r="V368" s="3">
        <v>0</v>
      </c>
      <c r="W368" t="s">
        <v>13</v>
      </c>
      <c r="X368" s="3">
        <f>SUM(I368:T368)</f>
        <v>1772.29458</v>
      </c>
    </row>
    <row r="369" spans="6:24" ht="12.75">
      <c r="F369">
        <f>'load data'!A369</f>
        <v>70200</v>
      </c>
      <c r="G369">
        <f>'load data'!B369</f>
        <v>2</v>
      </c>
      <c r="I369" s="1">
        <f>'load data'!E369/1000000*'calc monthly loads'!$B$9</f>
        <v>236.69088000000002</v>
      </c>
      <c r="J369" s="1">
        <f>'load data'!F369/1000000*'calc monthly loads'!$B$9</f>
        <v>243.30416999999997</v>
      </c>
      <c r="K369" s="1">
        <f>'load data'!G369/1000000*'calc monthly loads'!$B$9</f>
        <v>234.2067</v>
      </c>
      <c r="L369" s="1">
        <f>'load data'!H369/1000000*'calc monthly loads'!$B$9</f>
        <v>225.26588999999998</v>
      </c>
      <c r="M369" s="1">
        <f>'load data'!I369/1000000*'calc monthly loads'!$B$9</f>
        <v>232.60653</v>
      </c>
      <c r="N369" s="1">
        <f>'load data'!J369/1000000*'calc monthly loads'!$B$9</f>
        <v>214.72491000000002</v>
      </c>
      <c r="O369" s="1">
        <f>'load data'!K369/1000000*'calc monthly loads'!$B$9</f>
        <v>187.41011999999998</v>
      </c>
      <c r="P369" s="1">
        <f>'load data'!L369/1000000*'calc monthly loads'!$B$9</f>
        <v>170.07681</v>
      </c>
      <c r="Q369" s="1">
        <f>'load data'!M369/1000000*'calc monthly loads'!$B$9</f>
        <v>161.18076</v>
      </c>
      <c r="R369" s="1">
        <f>'load data'!N369/1000000*'calc monthly loads'!$B$9</f>
        <v>153.67227</v>
      </c>
      <c r="S369" s="1">
        <f>'load data'!O369/1000000*'calc monthly loads'!$B$9</f>
        <v>140.97162</v>
      </c>
      <c r="T369" s="1">
        <f>'load data'!P369/1000000*'calc monthly loads'!$B$9</f>
        <v>131.98605</v>
      </c>
      <c r="U369" t="s">
        <v>12</v>
      </c>
      <c r="V369" s="3">
        <v>0</v>
      </c>
      <c r="W369" t="s">
        <v>13</v>
      </c>
      <c r="X369" s="3">
        <f>SUM(I369:T369)</f>
        <v>2332.0967099999993</v>
      </c>
    </row>
    <row r="370" spans="6:24" ht="12.75">
      <c r="F370">
        <f>'load data'!A370</f>
        <v>70300</v>
      </c>
      <c r="G370">
        <f>'load data'!B370</f>
        <v>1</v>
      </c>
      <c r="H370">
        <v>12</v>
      </c>
      <c r="I370" s="1">
        <f>'load data'!E370/1000000*'calc monthly loads'!$B$9</f>
        <v>125.09300999999999</v>
      </c>
      <c r="J370" s="1">
        <f>'load data'!F370/1000000*'calc monthly loads'!$B$9</f>
        <v>122.3067</v>
      </c>
      <c r="K370" s="1">
        <f>'load data'!G370/1000000*'calc monthly loads'!$B$9</f>
        <v>118.91613</v>
      </c>
      <c r="L370" s="1">
        <f>'load data'!H370/1000000*'calc monthly loads'!$B$9</f>
        <v>121.78077</v>
      </c>
      <c r="M370" s="1">
        <f>'load data'!I370/1000000*'calc monthly loads'!$B$9</f>
        <v>133.10505</v>
      </c>
      <c r="N370" s="1">
        <f>'load data'!J370/1000000*'calc monthly loads'!$B$9</f>
        <v>143.99292</v>
      </c>
      <c r="O370" s="1">
        <f>'load data'!K370/1000000*'calc monthly loads'!$B$9</f>
        <v>167.80524</v>
      </c>
      <c r="P370" s="1">
        <f>'load data'!L370/1000000*'calc monthly loads'!$B$9</f>
        <v>199.36103999999997</v>
      </c>
      <c r="Q370" s="1">
        <f>'load data'!M370/1000000*'calc monthly loads'!$B$9</f>
        <v>258.76875</v>
      </c>
      <c r="R370" s="1">
        <f>'load data'!N370/1000000*'calc monthly loads'!$B$9</f>
        <v>272.91291</v>
      </c>
      <c r="S370" s="1">
        <f>'load data'!O370/1000000*'calc monthly loads'!$B$9</f>
        <v>317.16936000000004</v>
      </c>
      <c r="T370" s="1">
        <f>'load data'!P370/1000000*'calc monthly loads'!$B$9</f>
        <v>329.00838</v>
      </c>
      <c r="U370" t="s">
        <v>12</v>
      </c>
      <c r="V370" s="3">
        <f>SUM(P370:T370)</f>
        <v>1377.22044</v>
      </c>
      <c r="W370" t="s">
        <v>13</v>
      </c>
      <c r="X370" s="3">
        <f>SUM(I370:O370)</f>
        <v>932.99982</v>
      </c>
    </row>
    <row r="371" spans="6:24" ht="12.75">
      <c r="F371">
        <f>'load data'!A371</f>
        <v>70300</v>
      </c>
      <c r="G371">
        <f>'load data'!B371</f>
        <v>2</v>
      </c>
      <c r="I371" s="1">
        <f>'load data'!E371/1000000*'calc monthly loads'!$B$9</f>
        <v>309.86229000000003</v>
      </c>
      <c r="J371" s="1">
        <f>'load data'!F371/1000000*'calc monthly loads'!$B$9</f>
        <v>301.7943</v>
      </c>
      <c r="K371" s="1">
        <f>'load data'!G371/1000000*'calc monthly loads'!$B$9</f>
        <v>293.14443</v>
      </c>
      <c r="L371" s="1">
        <f>'load data'!H371/1000000*'calc monthly loads'!$B$9</f>
        <v>295.96431</v>
      </c>
      <c r="M371" s="1">
        <f>'load data'!I371/1000000*'calc monthly loads'!$B$9</f>
        <v>278.22816</v>
      </c>
      <c r="N371" s="1">
        <f>'load data'!J371/1000000*'calc monthly loads'!$B$9</f>
        <v>253.88991000000001</v>
      </c>
      <c r="O371" s="1">
        <f>'load data'!K371/1000000*'calc monthly loads'!$B$9</f>
        <v>235.50474</v>
      </c>
      <c r="P371" s="1">
        <f>'load data'!L371/1000000*'calc monthly loads'!$B$9</f>
        <v>230.59233</v>
      </c>
      <c r="Q371" s="1">
        <f>'load data'!M371/1000000*'calc monthly loads'!$B$9</f>
        <v>205.72814999999997</v>
      </c>
      <c r="R371" s="1">
        <f>'load data'!N371/1000000*'calc monthly loads'!$B$9</f>
        <v>162.28857</v>
      </c>
      <c r="S371" s="1">
        <f>'load data'!O371/1000000*'calc monthly loads'!$B$9</f>
        <v>140.83734</v>
      </c>
      <c r="T371" s="1">
        <f>'load data'!P371/1000000*'calc monthly loads'!$B$9</f>
        <v>132.43365</v>
      </c>
      <c r="U371" t="s">
        <v>12</v>
      </c>
      <c r="V371" s="3">
        <f>SUM(I371:S371)</f>
        <v>2707.8345300000005</v>
      </c>
      <c r="W371" t="s">
        <v>13</v>
      </c>
      <c r="X371" s="3">
        <f>T371</f>
        <v>132.43365</v>
      </c>
    </row>
    <row r="372" spans="6:24" ht="12.75">
      <c r="F372">
        <f>'load data'!A372</f>
        <v>70400</v>
      </c>
      <c r="G372">
        <f>'load data'!B372</f>
        <v>1</v>
      </c>
      <c r="H372">
        <v>81</v>
      </c>
      <c r="I372" s="1">
        <f>'load data'!E372/1000000*'calc monthly loads'!$B$9</f>
        <v>124.95873</v>
      </c>
      <c r="J372" s="1">
        <f>'load data'!F372/1000000*'calc monthly loads'!$B$9</f>
        <v>119.99037</v>
      </c>
      <c r="K372" s="1">
        <f>'load data'!G372/1000000*'calc monthly loads'!$B$9</f>
        <v>118.11045</v>
      </c>
      <c r="L372" s="1">
        <f>'load data'!H372/1000000*'calc monthly loads'!$B$9</f>
        <v>118.79304</v>
      </c>
      <c r="M372" s="1">
        <f>'load data'!I372/1000000*'calc monthly loads'!$B$9</f>
        <v>121.47864</v>
      </c>
      <c r="N372" s="1">
        <f>'load data'!J372/1000000*'calc monthly loads'!$B$9</f>
        <v>140.93805</v>
      </c>
      <c r="O372" s="1">
        <f>'load data'!K372/1000000*'calc monthly loads'!$B$9</f>
        <v>159.14418</v>
      </c>
      <c r="P372" s="1">
        <f>'load data'!L372/1000000*'calc monthly loads'!$B$9</f>
        <v>159.6813</v>
      </c>
      <c r="Q372" s="1">
        <f>'load data'!M372/1000000*'calc monthly loads'!$B$9</f>
        <v>175.97394</v>
      </c>
      <c r="R372" s="1">
        <f>'load data'!N372/1000000*'calc monthly loads'!$B$9</f>
        <v>200.32338000000001</v>
      </c>
      <c r="S372" s="1">
        <f>'load data'!O372/1000000*'calc monthly loads'!$B$9</f>
        <v>223.11740999999998</v>
      </c>
      <c r="T372" s="1">
        <f>'load data'!P372/1000000*'calc monthly loads'!$B$9</f>
        <v>235.05714</v>
      </c>
      <c r="U372" t="s">
        <v>12</v>
      </c>
      <c r="V372" s="3">
        <v>0</v>
      </c>
      <c r="W372" t="s">
        <v>13</v>
      </c>
      <c r="X372" s="3">
        <f>SUM(I372:T372)</f>
        <v>1897.5666300000003</v>
      </c>
    </row>
    <row r="373" spans="6:24" ht="12.75">
      <c r="F373">
        <f>'load data'!A373</f>
        <v>70400</v>
      </c>
      <c r="G373">
        <f>'load data'!B373</f>
        <v>2</v>
      </c>
      <c r="I373" s="1">
        <f>'load data'!E373/1000000*'calc monthly loads'!$B$9</f>
        <v>231.76728000000003</v>
      </c>
      <c r="J373" s="1">
        <f>'load data'!F373/1000000*'calc monthly loads'!$B$9</f>
        <v>228.79074</v>
      </c>
      <c r="K373" s="1">
        <f>'load data'!G373/1000000*'calc monthly loads'!$B$9</f>
        <v>223.66572</v>
      </c>
      <c r="L373" s="1">
        <f>'load data'!H373/1000000*'calc monthly loads'!$B$9</f>
        <v>232.91985</v>
      </c>
      <c r="M373" s="1">
        <f>'load data'!I373/1000000*'calc monthly loads'!$B$9</f>
        <v>227.17938</v>
      </c>
      <c r="N373" s="1">
        <f>'load data'!J373/1000000*'calc monthly loads'!$B$9</f>
        <v>209.00682</v>
      </c>
      <c r="O373" s="1">
        <f>'load data'!K373/1000000*'calc monthly loads'!$B$9</f>
        <v>187.70106</v>
      </c>
      <c r="P373" s="1">
        <f>'load data'!L373/1000000*'calc monthly loads'!$B$9</f>
        <v>166.23864</v>
      </c>
      <c r="Q373" s="1">
        <f>'load data'!M373/1000000*'calc monthly loads'!$B$9</f>
        <v>157.6671</v>
      </c>
      <c r="R373" s="1">
        <f>'load data'!N373/1000000*'calc monthly loads'!$B$9</f>
        <v>151.90425</v>
      </c>
      <c r="S373" s="1">
        <f>'load data'!O373/1000000*'calc monthly loads'!$B$9</f>
        <v>139.59525</v>
      </c>
      <c r="T373" s="1">
        <f>'load data'!P373/1000000*'calc monthly loads'!$B$9</f>
        <v>134.43666000000002</v>
      </c>
      <c r="U373" t="s">
        <v>12</v>
      </c>
      <c r="V373" s="3">
        <v>0</v>
      </c>
      <c r="W373" t="s">
        <v>13</v>
      </c>
      <c r="X373" s="3">
        <f>SUM(I373:T373)</f>
        <v>2290.87275</v>
      </c>
    </row>
    <row r="374" spans="6:24" ht="12.75">
      <c r="F374">
        <f>'load data'!A374</f>
        <v>70500</v>
      </c>
      <c r="G374">
        <f>'load data'!B374</f>
        <v>1</v>
      </c>
      <c r="H374">
        <v>32</v>
      </c>
      <c r="I374" s="1">
        <f>'load data'!E374/1000000*'calc monthly loads'!$B$9</f>
        <v>123.71664</v>
      </c>
      <c r="J374" s="1">
        <f>'load data'!F374/1000000*'calc monthly loads'!$B$9</f>
        <v>121.18769999999999</v>
      </c>
      <c r="K374" s="1">
        <f>'load data'!G374/1000000*'calc monthly loads'!$B$9</f>
        <v>117.51737999999999</v>
      </c>
      <c r="L374" s="1">
        <f>'load data'!H374/1000000*'calc monthly loads'!$B$9</f>
        <v>118.9497</v>
      </c>
      <c r="M374" s="1">
        <f>'load data'!I374/1000000*'calc monthly loads'!$B$9</f>
        <v>137.11107</v>
      </c>
      <c r="N374" s="1">
        <f>'load data'!J374/1000000*'calc monthly loads'!$B$9</f>
        <v>155.56338</v>
      </c>
      <c r="O374" s="1">
        <f>'load data'!K374/1000000*'calc monthly loads'!$B$9</f>
        <v>188.04795000000001</v>
      </c>
      <c r="P374" s="1">
        <f>'load data'!L374/1000000*'calc monthly loads'!$B$9</f>
        <v>226.35132</v>
      </c>
      <c r="Q374" s="1">
        <f>'load data'!M374/1000000*'calc monthly loads'!$B$9</f>
        <v>267.29553</v>
      </c>
      <c r="R374" s="1">
        <f>'load data'!N374/1000000*'calc monthly loads'!$B$9</f>
        <v>302.10762</v>
      </c>
      <c r="S374" s="1">
        <f>'load data'!O374/1000000*'calc monthly loads'!$B$9</f>
        <v>316.55391000000003</v>
      </c>
      <c r="T374" s="1">
        <f>'load data'!P374/1000000*'calc monthly loads'!$B$9</f>
        <v>351.43314000000004</v>
      </c>
      <c r="U374" t="s">
        <v>12</v>
      </c>
      <c r="V374" s="3">
        <f>SUM(P374:T374)</f>
        <v>1463.74152</v>
      </c>
      <c r="W374" t="s">
        <v>13</v>
      </c>
      <c r="X374" s="3">
        <f>SUM(I374:O374)</f>
        <v>962.0938199999999</v>
      </c>
    </row>
    <row r="375" spans="6:24" ht="12.75">
      <c r="F375">
        <f>'load data'!A375</f>
        <v>70500</v>
      </c>
      <c r="G375">
        <f>'load data'!B375</f>
        <v>2</v>
      </c>
      <c r="I375" s="1">
        <f>'load data'!E375/1000000*'calc monthly loads'!$B$9</f>
        <v>315.31182</v>
      </c>
      <c r="J375" s="1">
        <f>'load data'!F375/1000000*'calc monthly loads'!$B$9</f>
        <v>316.58748</v>
      </c>
      <c r="K375" s="1">
        <f>'load data'!G375/1000000*'calc monthly loads'!$B$9</f>
        <v>316.1175</v>
      </c>
      <c r="L375" s="1">
        <f>'load data'!H375/1000000*'calc monthly loads'!$B$9</f>
        <v>313.29762</v>
      </c>
      <c r="M375" s="1">
        <f>'load data'!I375/1000000*'calc monthly loads'!$B$9</f>
        <v>305.96817</v>
      </c>
      <c r="N375" s="1">
        <f>'load data'!J375/1000000*'calc monthly loads'!$B$9</f>
        <v>285.37857</v>
      </c>
      <c r="O375" s="1">
        <f>'load data'!K375/1000000*'calc monthly loads'!$B$9</f>
        <v>264.44208</v>
      </c>
      <c r="P375" s="1">
        <f>'load data'!L375/1000000*'calc monthly loads'!$B$9</f>
        <v>239.83527</v>
      </c>
      <c r="Q375" s="1">
        <f>'load data'!M375/1000000*'calc monthly loads'!$B$9</f>
        <v>215.21727</v>
      </c>
      <c r="R375" s="1">
        <f>'load data'!N375/1000000*'calc monthly loads'!$B$9</f>
        <v>181.62489</v>
      </c>
      <c r="S375" s="1">
        <f>'load data'!O375/1000000*'calc monthly loads'!$B$9</f>
        <v>149.85648</v>
      </c>
      <c r="T375" s="1">
        <f>'load data'!P375/1000000*'calc monthly loads'!$B$9</f>
        <v>140.70306</v>
      </c>
      <c r="U375" t="s">
        <v>12</v>
      </c>
      <c r="V375" s="3">
        <f>SUM(I375:S375)</f>
        <v>2903.6371500000005</v>
      </c>
      <c r="W375" t="s">
        <v>13</v>
      </c>
      <c r="X375" s="3">
        <f>T375</f>
        <v>140.70306</v>
      </c>
    </row>
    <row r="376" spans="6:24" ht="12.75">
      <c r="F376">
        <f>'load data'!A376</f>
        <v>70600</v>
      </c>
      <c r="G376">
        <f>'load data'!B376</f>
        <v>1</v>
      </c>
      <c r="H376">
        <v>42</v>
      </c>
      <c r="I376" s="1">
        <f>'load data'!E376/1000000*'calc monthly loads'!$B$9</f>
        <v>133.88835</v>
      </c>
      <c r="J376" s="1">
        <f>'load data'!F376/1000000*'calc monthly loads'!$B$9</f>
        <v>126.88341</v>
      </c>
      <c r="K376" s="1">
        <f>'load data'!G376/1000000*'calc monthly loads'!$B$9</f>
        <v>121.0758</v>
      </c>
      <c r="L376" s="1">
        <f>'load data'!H376/1000000*'calc monthly loads'!$B$9</f>
        <v>124.98111</v>
      </c>
      <c r="M376" s="1">
        <f>'load data'!I376/1000000*'calc monthly loads'!$B$9</f>
        <v>139.56168</v>
      </c>
      <c r="N376" s="1">
        <f>'load data'!J376/1000000*'calc monthly loads'!$B$9</f>
        <v>155.79837</v>
      </c>
      <c r="O376" s="1">
        <f>'load data'!K376/1000000*'calc monthly loads'!$B$9</f>
        <v>187.83533999999997</v>
      </c>
      <c r="P376" s="1">
        <f>'load data'!L376/1000000*'calc monthly loads'!$B$9</f>
        <v>220.19682</v>
      </c>
      <c r="Q376" s="1">
        <f>'load data'!M376/1000000*'calc monthly loads'!$B$9</f>
        <v>260.99556</v>
      </c>
      <c r="R376" s="1">
        <f>'load data'!N376/1000000*'calc monthly loads'!$B$9</f>
        <v>295.42719</v>
      </c>
      <c r="S376" s="1">
        <f>'load data'!O376/1000000*'calc monthly loads'!$B$9</f>
        <v>343.39872</v>
      </c>
      <c r="T376" s="1">
        <f>'load data'!P376/1000000*'calc monthly loads'!$B$9</f>
        <v>342.93993</v>
      </c>
      <c r="U376" t="s">
        <v>12</v>
      </c>
      <c r="V376" s="3">
        <f>SUM(P376:T376)</f>
        <v>1462.95822</v>
      </c>
      <c r="W376" t="s">
        <v>13</v>
      </c>
      <c r="X376" s="3">
        <f>SUM(I376:O376)</f>
        <v>990.02406</v>
      </c>
    </row>
    <row r="377" spans="6:24" ht="12.75">
      <c r="F377">
        <f>'load data'!A377</f>
        <v>70600</v>
      </c>
      <c r="G377">
        <f>'load data'!B377</f>
        <v>2</v>
      </c>
      <c r="I377" s="1">
        <f>'load data'!E377/1000000*'calc monthly loads'!$B$9</f>
        <v>330.17214</v>
      </c>
      <c r="J377" s="1">
        <f>'load data'!F377/1000000*'calc monthly loads'!$B$9</f>
        <v>339.32556</v>
      </c>
      <c r="K377" s="1">
        <f>'load data'!G377/1000000*'calc monthly loads'!$B$9</f>
        <v>338.56464</v>
      </c>
      <c r="L377" s="1">
        <f>'load data'!H377/1000000*'calc monthly loads'!$B$9</f>
        <v>306.77385</v>
      </c>
      <c r="M377" s="1">
        <f>'load data'!I377/1000000*'calc monthly loads'!$B$9</f>
        <v>293.13324</v>
      </c>
      <c r="N377" s="1">
        <f>'load data'!J377/1000000*'calc monthly loads'!$B$9</f>
        <v>275.52018000000004</v>
      </c>
      <c r="O377" s="1">
        <f>'load data'!K377/1000000*'calc monthly loads'!$B$9</f>
        <v>247.45566000000002</v>
      </c>
      <c r="P377" s="1">
        <f>'load data'!L377/1000000*'calc monthly loads'!$B$9</f>
        <v>236.25447</v>
      </c>
      <c r="Q377" s="1">
        <f>'load data'!M377/1000000*'calc monthly loads'!$B$9</f>
        <v>227.88435</v>
      </c>
      <c r="R377" s="1">
        <f>'load data'!N377/1000000*'calc monthly loads'!$B$9</f>
        <v>184.33287</v>
      </c>
      <c r="S377" s="1">
        <f>'load data'!O377/1000000*'calc monthly loads'!$B$9</f>
        <v>156.27954</v>
      </c>
      <c r="T377" s="1">
        <f>'load data'!P377/1000000*'calc monthly loads'!$B$9</f>
        <v>142.65012000000002</v>
      </c>
      <c r="U377" t="s">
        <v>12</v>
      </c>
      <c r="V377" s="3">
        <f>SUM(I377:S377)</f>
        <v>2935.6965</v>
      </c>
      <c r="W377" t="s">
        <v>13</v>
      </c>
      <c r="X377" s="3">
        <f>T377</f>
        <v>142.65012000000002</v>
      </c>
    </row>
    <row r="378" spans="6:24" ht="12.75">
      <c r="F378">
        <f>'load data'!A378</f>
        <v>70700</v>
      </c>
      <c r="G378">
        <f>'load data'!B378</f>
        <v>1</v>
      </c>
      <c r="H378">
        <v>52</v>
      </c>
      <c r="I378" s="1">
        <f>'load data'!E378/1000000*'calc monthly loads'!$B$9</f>
        <v>135.34305</v>
      </c>
      <c r="J378" s="1">
        <f>'load data'!F378/1000000*'calc monthly loads'!$B$9</f>
        <v>131.66154</v>
      </c>
      <c r="K378" s="1">
        <f>'load data'!G378/1000000*'calc monthly loads'!$B$9</f>
        <v>124.75730999999999</v>
      </c>
      <c r="L378" s="1">
        <f>'load data'!H378/1000000*'calc monthly loads'!$B$9</f>
        <v>124.01877</v>
      </c>
      <c r="M378" s="1">
        <f>'load data'!I378/1000000*'calc monthly loads'!$B$9</f>
        <v>142.85154</v>
      </c>
      <c r="N378" s="1">
        <f>'load data'!J378/1000000*'calc monthly loads'!$B$9</f>
        <v>161.01291</v>
      </c>
      <c r="O378" s="1">
        <f>'load data'!K378/1000000*'calc monthly loads'!$B$9</f>
        <v>196.96638</v>
      </c>
      <c r="P378" s="1">
        <f>'load data'!L378/1000000*'calc monthly loads'!$B$9</f>
        <v>224.48259</v>
      </c>
      <c r="Q378" s="1">
        <f>'load data'!M378/1000000*'calc monthly loads'!$B$9</f>
        <v>258.17568</v>
      </c>
      <c r="R378" s="1">
        <f>'load data'!N378/1000000*'calc monthly loads'!$B$9</f>
        <v>282.64821</v>
      </c>
      <c r="S378" s="1">
        <f>'load data'!O378/1000000*'calc monthly loads'!$B$9</f>
        <v>301.70477999999997</v>
      </c>
      <c r="T378" s="1">
        <f>'load data'!P378/1000000*'calc monthly loads'!$B$9</f>
        <v>312.45837</v>
      </c>
      <c r="U378" t="s">
        <v>12</v>
      </c>
      <c r="V378" s="3">
        <f>SUM(P378:T378)</f>
        <v>1379.46963</v>
      </c>
      <c r="W378" t="s">
        <v>13</v>
      </c>
      <c r="X378" s="3">
        <f>SUM(I378:O378)</f>
        <v>1016.6115</v>
      </c>
    </row>
    <row r="379" spans="6:24" ht="12.75">
      <c r="F379">
        <f>'load data'!A379</f>
        <v>70700</v>
      </c>
      <c r="G379">
        <f>'load data'!B379</f>
        <v>2</v>
      </c>
      <c r="I379" s="1">
        <f>'load data'!E379/1000000*'calc monthly loads'!$B$9</f>
        <v>299.55629999999996</v>
      </c>
      <c r="J379" s="1">
        <f>'load data'!F379/1000000*'calc monthly loads'!$B$9</f>
        <v>291.99186</v>
      </c>
      <c r="K379" s="1">
        <f>'load data'!G379/1000000*'calc monthly loads'!$B$9</f>
        <v>297.48615</v>
      </c>
      <c r="L379" s="1">
        <f>'load data'!H379/1000000*'calc monthly loads'!$B$9</f>
        <v>287.38158</v>
      </c>
      <c r="M379" s="1">
        <f>'load data'!I379/1000000*'calc monthly loads'!$B$9</f>
        <v>272.48769</v>
      </c>
      <c r="N379" s="1">
        <f>'load data'!J379/1000000*'calc monthly loads'!$B$9</f>
        <v>248.92155</v>
      </c>
      <c r="O379" s="1">
        <f>'load data'!K379/1000000*'calc monthly loads'!$B$9</f>
        <v>221.19273</v>
      </c>
      <c r="P379" s="1">
        <f>'load data'!L379/1000000*'calc monthly loads'!$B$9</f>
        <v>218.14905</v>
      </c>
      <c r="Q379" s="1">
        <f>'load data'!M379/1000000*'calc monthly loads'!$B$9</f>
        <v>211.08816</v>
      </c>
      <c r="R379" s="1">
        <f>'load data'!N379/1000000*'calc monthly loads'!$B$9</f>
        <v>190.91259</v>
      </c>
      <c r="S379" s="1">
        <f>'load data'!O379/1000000*'calc monthly loads'!$B$9</f>
        <v>163.98945</v>
      </c>
      <c r="T379" s="1">
        <f>'load data'!P379/1000000*'calc monthly loads'!$B$9</f>
        <v>140.62473</v>
      </c>
      <c r="U379" t="s">
        <v>12</v>
      </c>
      <c r="V379" s="3">
        <f>SUM(I379:S379)</f>
        <v>2703.1571099999996</v>
      </c>
      <c r="W379" t="s">
        <v>13</v>
      </c>
      <c r="X379" s="3">
        <f>T379</f>
        <v>140.62473</v>
      </c>
    </row>
    <row r="380" spans="6:24" ht="12.75">
      <c r="F380">
        <f>'load data'!A380</f>
        <v>70800</v>
      </c>
      <c r="G380">
        <f>'load data'!B380</f>
        <v>1</v>
      </c>
      <c r="H380">
        <v>62</v>
      </c>
      <c r="I380" s="1">
        <f>'load data'!E380/1000000*'calc monthly loads'!$B$9</f>
        <v>129.4683</v>
      </c>
      <c r="J380" s="1">
        <f>'load data'!F380/1000000*'calc monthly loads'!$B$9</f>
        <v>124.02996</v>
      </c>
      <c r="K380" s="1">
        <f>'load data'!G380/1000000*'calc monthly loads'!$B$9</f>
        <v>116.66694</v>
      </c>
      <c r="L380" s="1">
        <f>'load data'!H380/1000000*'calc monthly loads'!$B$9</f>
        <v>114.42894000000001</v>
      </c>
      <c r="M380" s="1">
        <f>'load data'!I380/1000000*'calc monthly loads'!$B$9</f>
        <v>120.66176999999999</v>
      </c>
      <c r="N380" s="1">
        <f>'load data'!J380/1000000*'calc monthly loads'!$B$9</f>
        <v>136.22706000000002</v>
      </c>
      <c r="O380" s="1">
        <f>'load data'!K380/1000000*'calc monthly loads'!$B$9</f>
        <v>151.15452</v>
      </c>
      <c r="P380" s="1">
        <f>'load data'!L380/1000000*'calc monthly loads'!$B$9</f>
        <v>160.48698000000002</v>
      </c>
      <c r="Q380" s="1">
        <f>'load data'!M380/1000000*'calc monthly loads'!$B$9</f>
        <v>191.6847</v>
      </c>
      <c r="R380" s="1">
        <f>'load data'!N380/1000000*'calc monthly loads'!$B$9</f>
        <v>223.48668</v>
      </c>
      <c r="S380" s="1">
        <f>'load data'!O380/1000000*'calc monthly loads'!$B$9</f>
        <v>237.59726999999998</v>
      </c>
      <c r="T380" s="1">
        <f>'load data'!P380/1000000*'calc monthly loads'!$B$9</f>
        <v>240.77523000000002</v>
      </c>
      <c r="U380" t="s">
        <v>12</v>
      </c>
      <c r="V380" s="3">
        <v>0</v>
      </c>
      <c r="W380" t="s">
        <v>13</v>
      </c>
      <c r="X380" s="3">
        <f>SUM(I380:T380)</f>
        <v>1946.6683500000001</v>
      </c>
    </row>
    <row r="381" spans="6:24" ht="12.75">
      <c r="F381">
        <f>'load data'!A381</f>
        <v>70800</v>
      </c>
      <c r="G381">
        <f>'load data'!B381</f>
        <v>2</v>
      </c>
      <c r="I381" s="1">
        <f>'load data'!E381/1000000*'calc monthly loads'!$B$9</f>
        <v>247.32138</v>
      </c>
      <c r="J381" s="1">
        <f>'load data'!F381/1000000*'calc monthly loads'!$B$9</f>
        <v>245.02743</v>
      </c>
      <c r="K381" s="1">
        <f>'load data'!G381/1000000*'calc monthly loads'!$B$9</f>
        <v>228.76836</v>
      </c>
      <c r="L381" s="1">
        <f>'load data'!H381/1000000*'calc monthly loads'!$B$9</f>
        <v>227.29128</v>
      </c>
      <c r="M381" s="1">
        <f>'load data'!I381/1000000*'calc monthly loads'!$B$9</f>
        <v>223.55382</v>
      </c>
      <c r="N381" s="1">
        <f>'load data'!J381/1000000*'calc monthly loads'!$B$9</f>
        <v>211.43505</v>
      </c>
      <c r="O381" s="1">
        <f>'load data'!K381/1000000*'calc monthly loads'!$B$9</f>
        <v>202.97540999999998</v>
      </c>
      <c r="P381" s="1">
        <f>'load data'!L381/1000000*'calc monthly loads'!$B$9</f>
        <v>192.64703999999998</v>
      </c>
      <c r="Q381" s="1">
        <f>'load data'!M381/1000000*'calc monthly loads'!$B$9</f>
        <v>188.75292000000002</v>
      </c>
      <c r="R381" s="1">
        <f>'load data'!N381/1000000*'calc monthly loads'!$B$9</f>
        <v>164.77275</v>
      </c>
      <c r="S381" s="1">
        <f>'load data'!O381/1000000*'calc monthly loads'!$B$9</f>
        <v>143.04176999999999</v>
      </c>
      <c r="T381" s="1">
        <f>'load data'!P381/1000000*'calc monthly loads'!$B$9</f>
        <v>129.96066</v>
      </c>
      <c r="U381" t="s">
        <v>12</v>
      </c>
      <c r="V381" s="3">
        <v>0</v>
      </c>
      <c r="W381" t="s">
        <v>13</v>
      </c>
      <c r="X381" s="3">
        <f>SUM(I381:T381)</f>
        <v>2405.5478700000003</v>
      </c>
    </row>
    <row r="382" spans="6:24" ht="12.75">
      <c r="F382">
        <f>'load data'!A382</f>
        <v>70900</v>
      </c>
      <c r="G382">
        <f>'load data'!B382</f>
        <v>1</v>
      </c>
      <c r="H382">
        <v>72</v>
      </c>
      <c r="I382" s="1">
        <f>'load data'!E382/1000000*'calc monthly loads'!$B$9</f>
        <v>120.56106000000001</v>
      </c>
      <c r="J382" s="1">
        <f>'load data'!F382/1000000*'calc monthly loads'!$B$9</f>
        <v>118.42377</v>
      </c>
      <c r="K382" s="1">
        <f>'load data'!G382/1000000*'calc monthly loads'!$B$9</f>
        <v>115.1451</v>
      </c>
      <c r="L382" s="1">
        <f>'load data'!H382/1000000*'calc monthly loads'!$B$9</f>
        <v>117.3831</v>
      </c>
      <c r="M382" s="1">
        <f>'load data'!I382/1000000*'calc monthly loads'!$B$9</f>
        <v>123.57117000000001</v>
      </c>
      <c r="N382" s="1">
        <f>'load data'!J382/1000000*'calc monthly loads'!$B$9</f>
        <v>128.52834</v>
      </c>
      <c r="O382" s="1">
        <f>'load data'!K382/1000000*'calc monthly loads'!$B$9</f>
        <v>136.05921</v>
      </c>
      <c r="P382" s="1">
        <f>'load data'!L382/1000000*'calc monthly loads'!$B$9</f>
        <v>142.71726</v>
      </c>
      <c r="Q382" s="1">
        <f>'load data'!M382/1000000*'calc monthly loads'!$B$9</f>
        <v>148.30106999999998</v>
      </c>
      <c r="R382" s="1">
        <f>'load data'!N382/1000000*'calc monthly loads'!$B$9</f>
        <v>163.38519</v>
      </c>
      <c r="S382" s="1">
        <f>'load data'!O382/1000000*'calc monthly loads'!$B$9</f>
        <v>194.98575</v>
      </c>
      <c r="T382" s="1">
        <f>'load data'!P382/1000000*'calc monthly loads'!$B$9</f>
        <v>200.61432</v>
      </c>
      <c r="U382" t="s">
        <v>12</v>
      </c>
      <c r="V382" s="3">
        <v>0</v>
      </c>
      <c r="W382" t="s">
        <v>13</v>
      </c>
      <c r="X382" s="3">
        <f>SUM(I382:T382)</f>
        <v>1709.6753399999998</v>
      </c>
    </row>
    <row r="383" spans="6:24" ht="12.75">
      <c r="F383">
        <f>'load data'!A383</f>
        <v>70900</v>
      </c>
      <c r="G383">
        <f>'load data'!B383</f>
        <v>2</v>
      </c>
      <c r="I383" s="1">
        <f>'load data'!E383/1000000*'calc monthly loads'!$B$9</f>
        <v>210.78602999999998</v>
      </c>
      <c r="J383" s="1">
        <f>'load data'!F383/1000000*'calc monthly loads'!$B$9</f>
        <v>211.2672</v>
      </c>
      <c r="K383" s="1">
        <f>'load data'!G383/1000000*'calc monthly loads'!$B$9</f>
        <v>207.66402000000002</v>
      </c>
      <c r="L383" s="1">
        <f>'load data'!H383/1000000*'calc monthly loads'!$B$9</f>
        <v>209.90202</v>
      </c>
      <c r="M383" s="1">
        <f>'load data'!I383/1000000*'calc monthly loads'!$B$9</f>
        <v>214.43397</v>
      </c>
      <c r="N383" s="1">
        <f>'load data'!J383/1000000*'calc monthly loads'!$B$9</f>
        <v>196.07118</v>
      </c>
      <c r="O383" s="1">
        <f>'load data'!K383/1000000*'calc monthly loads'!$B$9</f>
        <v>176.47749000000002</v>
      </c>
      <c r="P383" s="1">
        <f>'load data'!L383/1000000*'calc monthly loads'!$B$9</f>
        <v>160.66602</v>
      </c>
      <c r="Q383" s="1">
        <f>'load data'!M383/1000000*'calc monthly loads'!$B$9</f>
        <v>150.04671000000002</v>
      </c>
      <c r="R383" s="1">
        <f>'load data'!N383/1000000*'calc monthly loads'!$B$9</f>
        <v>143.36628000000002</v>
      </c>
      <c r="S383" s="1">
        <f>'load data'!O383/1000000*'calc monthly loads'!$B$9</f>
        <v>133.45194</v>
      </c>
      <c r="T383" s="1">
        <f>'load data'!P383/1000000*'calc monthly loads'!$B$9</f>
        <v>126.73794</v>
      </c>
      <c r="U383" t="s">
        <v>12</v>
      </c>
      <c r="V383" s="3">
        <v>0</v>
      </c>
      <c r="W383" t="s">
        <v>13</v>
      </c>
      <c r="X383" s="3">
        <f>SUM(I383:T383)</f>
        <v>2140.8708</v>
      </c>
    </row>
    <row r="384" spans="6:24" ht="12.75">
      <c r="F384">
        <f>'load data'!A384</f>
        <v>71000</v>
      </c>
      <c r="G384">
        <f>'load data'!B384</f>
        <v>1</v>
      </c>
      <c r="H384">
        <v>12</v>
      </c>
      <c r="I384" s="1">
        <f>'load data'!E384/1000000*'calc monthly loads'!$B$9</f>
        <v>121.94861999999999</v>
      </c>
      <c r="J384" s="1">
        <f>'load data'!F384/1000000*'calc monthly loads'!$B$9</f>
        <v>119.09517</v>
      </c>
      <c r="K384" s="1">
        <f>'load data'!G384/1000000*'calc monthly loads'!$B$9</f>
        <v>120.43797</v>
      </c>
      <c r="L384" s="1">
        <f>'load data'!H384/1000000*'calc monthly loads'!$B$9</f>
        <v>123.36975</v>
      </c>
      <c r="M384" s="1">
        <f>'load data'!I384/1000000*'calc monthly loads'!$B$9</f>
        <v>140.15475</v>
      </c>
      <c r="N384" s="1">
        <f>'load data'!J384/1000000*'calc monthly loads'!$B$9</f>
        <v>165.82461</v>
      </c>
      <c r="O384" s="1">
        <f>'load data'!K384/1000000*'calc monthly loads'!$B$9</f>
        <v>197.02233</v>
      </c>
      <c r="P384" s="1">
        <f>'load data'!L384/1000000*'calc monthly loads'!$B$9</f>
        <v>242.14040999999997</v>
      </c>
      <c r="Q384" s="1">
        <f>'load data'!M384/1000000*'calc monthly loads'!$B$9</f>
        <v>293.61440999999996</v>
      </c>
      <c r="R384" s="1">
        <f>'load data'!N384/1000000*'calc monthly loads'!$B$9</f>
        <v>296.57976</v>
      </c>
      <c r="S384" s="1">
        <f>'load data'!O384/1000000*'calc monthly loads'!$B$9</f>
        <v>329.35527</v>
      </c>
      <c r="T384" s="1">
        <f>'load data'!P384/1000000*'calc monthly loads'!$B$9</f>
        <v>347.94186</v>
      </c>
      <c r="U384" t="s">
        <v>12</v>
      </c>
      <c r="V384" s="3">
        <f>SUM(P384:T384)</f>
        <v>1509.63171</v>
      </c>
      <c r="W384" t="s">
        <v>13</v>
      </c>
      <c r="X384" s="3">
        <f>SUM(I384:O384)</f>
        <v>987.8532</v>
      </c>
    </row>
    <row r="385" spans="6:24" ht="12.75">
      <c r="F385">
        <f>'load data'!A385</f>
        <v>71000</v>
      </c>
      <c r="G385">
        <f>'load data'!B385</f>
        <v>2</v>
      </c>
      <c r="I385" s="1">
        <f>'load data'!E385/1000000*'calc monthly loads'!$B$9</f>
        <v>319.68711</v>
      </c>
      <c r="J385" s="1">
        <f>'load data'!F385/1000000*'calc monthly loads'!$B$9</f>
        <v>338.2737</v>
      </c>
      <c r="K385" s="1">
        <f>'load data'!G385/1000000*'calc monthly loads'!$B$9</f>
        <v>334.40196000000003</v>
      </c>
      <c r="L385" s="1">
        <f>'load data'!H385/1000000*'calc monthly loads'!$B$9</f>
        <v>318.90381</v>
      </c>
      <c r="M385" s="1">
        <f>'load data'!I385/1000000*'calc monthly loads'!$B$9</f>
        <v>305.97936</v>
      </c>
      <c r="N385" s="1">
        <f>'load data'!J385/1000000*'calc monthly loads'!$B$9</f>
        <v>284.74074</v>
      </c>
      <c r="O385" s="1">
        <f>'load data'!K385/1000000*'calc monthly loads'!$B$9</f>
        <v>263.74830000000003</v>
      </c>
      <c r="P385" s="1">
        <f>'load data'!L385/1000000*'calc monthly loads'!$B$9</f>
        <v>248.12706</v>
      </c>
      <c r="Q385" s="1">
        <f>'load data'!M385/1000000*'calc monthly loads'!$B$9</f>
        <v>233.90457</v>
      </c>
      <c r="R385" s="1">
        <f>'load data'!N385/1000000*'calc monthly loads'!$B$9</f>
        <v>211.06578</v>
      </c>
      <c r="S385" s="1">
        <f>'load data'!O385/1000000*'calc monthly loads'!$B$9</f>
        <v>179.09595</v>
      </c>
      <c r="T385" s="1">
        <f>'load data'!P385/1000000*'calc monthly loads'!$B$9</f>
        <v>156.50334</v>
      </c>
      <c r="U385" t="s">
        <v>12</v>
      </c>
      <c r="V385" s="3">
        <f>SUM(I385:S385)</f>
        <v>3037.92834</v>
      </c>
      <c r="W385" t="s">
        <v>13</v>
      </c>
      <c r="X385" s="3">
        <f>T385</f>
        <v>156.50334</v>
      </c>
    </row>
    <row r="386" spans="6:24" ht="12.75">
      <c r="F386">
        <f>'load data'!A386</f>
        <v>71100</v>
      </c>
      <c r="G386">
        <f>'load data'!B386</f>
        <v>1</v>
      </c>
      <c r="H386">
        <v>22</v>
      </c>
      <c r="I386" s="1">
        <f>'load data'!E386/1000000*'calc monthly loads'!$B$9</f>
        <v>145.73856</v>
      </c>
      <c r="J386" s="1">
        <f>'load data'!F386/1000000*'calc monthly loads'!$B$9</f>
        <v>139.05813</v>
      </c>
      <c r="K386" s="1">
        <f>'load data'!G386/1000000*'calc monthly loads'!$B$9</f>
        <v>128.96475</v>
      </c>
      <c r="L386" s="1">
        <f>'load data'!H386/1000000*'calc monthly loads'!$B$9</f>
        <v>127.36458</v>
      </c>
      <c r="M386" s="1">
        <f>'load data'!I386/1000000*'calc monthly loads'!$B$9</f>
        <v>142.71726</v>
      </c>
      <c r="N386" s="1">
        <f>'load data'!J386/1000000*'calc monthly loads'!$B$9</f>
        <v>168.2976</v>
      </c>
      <c r="O386" s="1">
        <f>'load data'!K386/1000000*'calc monthly loads'!$B$9</f>
        <v>204.85533</v>
      </c>
      <c r="P386" s="1">
        <f>'load data'!L386/1000000*'calc monthly loads'!$B$9</f>
        <v>254.71796999999998</v>
      </c>
      <c r="Q386" s="1">
        <f>'load data'!M386/1000000*'calc monthly loads'!$B$9</f>
        <v>293.26752</v>
      </c>
      <c r="R386" s="1">
        <f>'load data'!N386/1000000*'calc monthly loads'!$B$9</f>
        <v>304.61418</v>
      </c>
      <c r="S386" s="1">
        <f>'load data'!O386/1000000*'calc monthly loads'!$B$9</f>
        <v>323.36862</v>
      </c>
      <c r="T386" s="1">
        <f>'load data'!P386/1000000*'calc monthly loads'!$B$9</f>
        <v>326.8599</v>
      </c>
      <c r="U386" t="s">
        <v>12</v>
      </c>
      <c r="V386" s="3">
        <f>SUM(P386:T386)</f>
        <v>1502.82819</v>
      </c>
      <c r="W386" t="s">
        <v>13</v>
      </c>
      <c r="X386" s="3">
        <f>SUM(I386:O386)</f>
        <v>1056.99621</v>
      </c>
    </row>
    <row r="387" spans="6:24" ht="12.75">
      <c r="F387">
        <f>'load data'!A387</f>
        <v>71100</v>
      </c>
      <c r="G387">
        <f>'load data'!B387</f>
        <v>2</v>
      </c>
      <c r="I387" s="1">
        <f>'load data'!E387/1000000*'calc monthly loads'!$B$9</f>
        <v>318.23241</v>
      </c>
      <c r="J387" s="1">
        <f>'load data'!F387/1000000*'calc monthly loads'!$B$9</f>
        <v>319.79901</v>
      </c>
      <c r="K387" s="1">
        <f>'load data'!G387/1000000*'calc monthly loads'!$B$9</f>
        <v>319.68711</v>
      </c>
      <c r="L387" s="1">
        <f>'load data'!H387/1000000*'calc monthly loads'!$B$9</f>
        <v>320.55993</v>
      </c>
      <c r="M387" s="1">
        <f>'load data'!I387/1000000*'calc monthly loads'!$B$9</f>
        <v>301.60407000000004</v>
      </c>
      <c r="N387" s="1">
        <f>'load data'!J387/1000000*'calc monthly loads'!$B$9</f>
        <v>277.00845</v>
      </c>
      <c r="O387" s="1">
        <f>'load data'!K387/1000000*'calc monthly loads'!$B$9</f>
        <v>254.78511</v>
      </c>
      <c r="P387" s="1">
        <f>'load data'!L387/1000000*'calc monthly loads'!$B$9</f>
        <v>244.53507000000002</v>
      </c>
      <c r="Q387" s="1">
        <f>'load data'!M387/1000000*'calc monthly loads'!$B$9</f>
        <v>227.00034</v>
      </c>
      <c r="R387" s="1">
        <f>'load data'!N387/1000000*'calc monthly loads'!$B$9</f>
        <v>205.896</v>
      </c>
      <c r="S387" s="1">
        <f>'load data'!O387/1000000*'calc monthly loads'!$B$9</f>
        <v>169.59564</v>
      </c>
      <c r="T387" s="1">
        <f>'load data'!P387/1000000*'calc monthly loads'!$B$9</f>
        <v>149.86767</v>
      </c>
      <c r="U387" t="s">
        <v>12</v>
      </c>
      <c r="V387" s="3">
        <f>SUM(I387:S387)</f>
        <v>2958.70314</v>
      </c>
      <c r="W387" t="s">
        <v>13</v>
      </c>
      <c r="X387" s="3">
        <f>T387</f>
        <v>149.86767</v>
      </c>
    </row>
    <row r="388" spans="6:24" ht="12.75">
      <c r="F388">
        <f>'load data'!A388</f>
        <v>71200</v>
      </c>
      <c r="G388">
        <f>'load data'!B388</f>
        <v>1</v>
      </c>
      <c r="H388">
        <v>32</v>
      </c>
      <c r="I388" s="1">
        <f>'load data'!E388/1000000*'calc monthly loads'!$B$9</f>
        <v>142.38155999999998</v>
      </c>
      <c r="J388" s="1">
        <f>'load data'!F388/1000000*'calc monthly loads'!$B$9</f>
        <v>134.48141999999999</v>
      </c>
      <c r="K388" s="1">
        <f>'load data'!G388/1000000*'calc monthly loads'!$B$9</f>
        <v>124.89159000000001</v>
      </c>
      <c r="L388" s="1">
        <f>'load data'!H388/1000000*'calc monthly loads'!$B$9</f>
        <v>124.17542999999999</v>
      </c>
      <c r="M388" s="1">
        <f>'load data'!I388/1000000*'calc monthly loads'!$B$9</f>
        <v>138.89028</v>
      </c>
      <c r="N388" s="1">
        <f>'load data'!J388/1000000*'calc monthly loads'!$B$9</f>
        <v>165.62319</v>
      </c>
      <c r="O388" s="1">
        <f>'load data'!K388/1000000*'calc monthly loads'!$B$9</f>
        <v>202.03545000000003</v>
      </c>
      <c r="P388" s="1">
        <f>'load data'!L388/1000000*'calc monthly loads'!$B$9</f>
        <v>248.31728999999999</v>
      </c>
      <c r="Q388" s="1">
        <f>'load data'!M388/1000000*'calc monthly loads'!$B$9</f>
        <v>310.86939</v>
      </c>
      <c r="R388" s="1">
        <f>'load data'!N388/1000000*'calc monthly loads'!$B$9</f>
        <v>312.27933</v>
      </c>
      <c r="S388" s="1">
        <f>'load data'!O388/1000000*'calc monthly loads'!$B$9</f>
        <v>326.30039999999997</v>
      </c>
      <c r="T388" s="1">
        <f>'load data'!P388/1000000*'calc monthly loads'!$B$9</f>
        <v>333.2382</v>
      </c>
      <c r="U388" t="s">
        <v>12</v>
      </c>
      <c r="V388" s="3">
        <f>SUM(P388:T388)</f>
        <v>1531.0046100000002</v>
      </c>
      <c r="W388" t="s">
        <v>13</v>
      </c>
      <c r="X388" s="3">
        <f>SUM(I388:O388)</f>
        <v>1032.47892</v>
      </c>
    </row>
    <row r="389" spans="6:24" ht="12.75">
      <c r="F389">
        <f>'load data'!A389</f>
        <v>71200</v>
      </c>
      <c r="G389">
        <f>'load data'!B389</f>
        <v>2</v>
      </c>
      <c r="I389" s="1">
        <f>'load data'!E389/1000000*'calc monthly loads'!$B$9</f>
        <v>330.33999</v>
      </c>
      <c r="J389" s="1">
        <f>'load data'!F389/1000000*'calc monthly loads'!$B$9</f>
        <v>340.59003</v>
      </c>
      <c r="K389" s="1">
        <f>'load data'!G389/1000000*'calc monthly loads'!$B$9</f>
        <v>330.22809</v>
      </c>
      <c r="L389" s="1">
        <f>'load data'!H389/1000000*'calc monthly loads'!$B$9</f>
        <v>324.90164999999996</v>
      </c>
      <c r="M389" s="1">
        <f>'load data'!I389/1000000*'calc monthly loads'!$B$9</f>
        <v>316.96794</v>
      </c>
      <c r="N389" s="1">
        <f>'load data'!J389/1000000*'calc monthly loads'!$B$9</f>
        <v>299.52272999999997</v>
      </c>
      <c r="O389" s="1">
        <f>'load data'!K389/1000000*'calc monthly loads'!$B$9</f>
        <v>266.6577</v>
      </c>
      <c r="P389" s="1">
        <f>'load data'!L389/1000000*'calc monthly loads'!$B$9</f>
        <v>255.50126999999998</v>
      </c>
      <c r="Q389" s="1">
        <f>'load data'!M389/1000000*'calc monthly loads'!$B$9</f>
        <v>233.89338</v>
      </c>
      <c r="R389" s="1">
        <f>'load data'!N389/1000000*'calc monthly loads'!$B$9</f>
        <v>209.79012</v>
      </c>
      <c r="S389" s="1">
        <f>'load data'!O389/1000000*'calc monthly loads'!$B$9</f>
        <v>185.41830000000002</v>
      </c>
      <c r="T389" s="1">
        <f>'load data'!P389/1000000*'calc monthly loads'!$B$9</f>
        <v>164.68322999999998</v>
      </c>
      <c r="U389" t="s">
        <v>12</v>
      </c>
      <c r="V389" s="3">
        <f>SUM(I389:S389)</f>
        <v>3093.8111999999996</v>
      </c>
      <c r="W389" t="s">
        <v>13</v>
      </c>
      <c r="X389" s="3">
        <f>T389</f>
        <v>164.68322999999998</v>
      </c>
    </row>
    <row r="390" spans="6:24" ht="12.75">
      <c r="F390">
        <f>'load data'!A390</f>
        <v>71300</v>
      </c>
      <c r="G390">
        <f>'load data'!B390</f>
        <v>1</v>
      </c>
      <c r="H390">
        <v>42</v>
      </c>
      <c r="I390" s="1">
        <f>'load data'!E390/1000000*'calc monthly loads'!$B$9</f>
        <v>156.03336</v>
      </c>
      <c r="J390" s="1">
        <f>'load data'!F390/1000000*'calc monthly loads'!$B$9</f>
        <v>144.75384</v>
      </c>
      <c r="K390" s="1">
        <f>'load data'!G390/1000000*'calc monthly loads'!$B$9</f>
        <v>140.13236999999998</v>
      </c>
      <c r="L390" s="1">
        <f>'load data'!H390/1000000*'calc monthly loads'!$B$9</f>
        <v>137.84961</v>
      </c>
      <c r="M390" s="1">
        <f>'load data'!I390/1000000*'calc monthly loads'!$B$9</f>
        <v>154.38843</v>
      </c>
      <c r="N390" s="1">
        <f>'load data'!J390/1000000*'calc monthly loads'!$B$9</f>
        <v>176.08584</v>
      </c>
      <c r="O390" s="1">
        <f>'load data'!K390/1000000*'calc monthly loads'!$B$9</f>
        <v>216.90695999999997</v>
      </c>
      <c r="P390" s="1">
        <f>'load data'!L390/1000000*'calc monthly loads'!$B$9</f>
        <v>282.50274</v>
      </c>
      <c r="Q390" s="1">
        <f>'load data'!M390/1000000*'calc monthly loads'!$B$9</f>
        <v>314.01378</v>
      </c>
      <c r="R390" s="1">
        <f>'load data'!N390/1000000*'calc monthly loads'!$B$9</f>
        <v>349.43013</v>
      </c>
      <c r="S390" s="1">
        <f>'load data'!O390/1000000*'calc monthly loads'!$B$9</f>
        <v>368.02791</v>
      </c>
      <c r="T390" s="1">
        <f>'load data'!P390/1000000*'calc monthly loads'!$B$9</f>
        <v>374.48454000000004</v>
      </c>
      <c r="U390" t="s">
        <v>12</v>
      </c>
      <c r="V390" s="3">
        <f>SUM(P390:T390)</f>
        <v>1688.4591</v>
      </c>
      <c r="W390" t="s">
        <v>13</v>
      </c>
      <c r="X390" s="3">
        <f>SUM(I390:O390)</f>
        <v>1126.15041</v>
      </c>
    </row>
    <row r="391" spans="6:24" ht="12.75">
      <c r="F391">
        <f>'load data'!A391</f>
        <v>71300</v>
      </c>
      <c r="G391">
        <f>'load data'!B391</f>
        <v>2</v>
      </c>
      <c r="I391" s="1">
        <f>'load data'!E391/1000000*'calc monthly loads'!$B$9</f>
        <v>343.67847</v>
      </c>
      <c r="J391" s="1">
        <f>'load data'!F391/1000000*'calc monthly loads'!$B$9</f>
        <v>349.15038</v>
      </c>
      <c r="K391" s="1">
        <f>'load data'!G391/1000000*'calc monthly loads'!$B$9</f>
        <v>342.71613</v>
      </c>
      <c r="L391" s="1">
        <f>'load data'!H391/1000000*'calc monthly loads'!$B$9</f>
        <v>328.04604</v>
      </c>
      <c r="M391" s="1">
        <f>'load data'!I391/1000000*'calc monthly loads'!$B$9</f>
        <v>320.034</v>
      </c>
      <c r="N391" s="1">
        <f>'load data'!J391/1000000*'calc monthly loads'!$B$9</f>
        <v>293.58083999999997</v>
      </c>
      <c r="O391" s="1">
        <f>'load data'!K391/1000000*'calc monthly loads'!$B$9</f>
        <v>254.94177000000002</v>
      </c>
      <c r="P391" s="1">
        <f>'load data'!L391/1000000*'calc monthly loads'!$B$9</f>
        <v>246.11285999999998</v>
      </c>
      <c r="Q391" s="1">
        <f>'load data'!M391/1000000*'calc monthly loads'!$B$9</f>
        <v>232.46106</v>
      </c>
      <c r="R391" s="1">
        <f>'load data'!N391/1000000*'calc monthly loads'!$B$9</f>
        <v>207.17166</v>
      </c>
      <c r="S391" s="1">
        <f>'load data'!O391/1000000*'calc monthly loads'!$B$9</f>
        <v>188.02557</v>
      </c>
      <c r="T391" s="1">
        <f>'load data'!P391/1000000*'calc monthly loads'!$B$9</f>
        <v>178.70430000000002</v>
      </c>
      <c r="U391" t="s">
        <v>12</v>
      </c>
      <c r="V391" s="3">
        <f>SUM(I391:S391)</f>
        <v>3105.91878</v>
      </c>
      <c r="W391" t="s">
        <v>13</v>
      </c>
      <c r="X391" s="3">
        <f>T391</f>
        <v>178.70430000000002</v>
      </c>
    </row>
    <row r="392" spans="6:24" ht="12.75">
      <c r="F392">
        <f>'load data'!A392</f>
        <v>71400</v>
      </c>
      <c r="G392">
        <f>'load data'!B392</f>
        <v>1</v>
      </c>
      <c r="H392">
        <v>52</v>
      </c>
      <c r="I392" s="1">
        <f>'load data'!E392/1000000*'calc monthly loads'!$B$9</f>
        <v>165.03012</v>
      </c>
      <c r="J392" s="1">
        <f>'load data'!F392/1000000*'calc monthly loads'!$B$9</f>
        <v>153.25824</v>
      </c>
      <c r="K392" s="1">
        <f>'load data'!G392/1000000*'calc monthly loads'!$B$9</f>
        <v>144.75384</v>
      </c>
      <c r="L392" s="1">
        <f>'load data'!H392/1000000*'calc monthly loads'!$B$9</f>
        <v>140.28903</v>
      </c>
      <c r="M392" s="1">
        <f>'load data'!I392/1000000*'calc monthly loads'!$B$9</f>
        <v>153.98559</v>
      </c>
      <c r="N392" s="1">
        <f>'load data'!J392/1000000*'calc monthly loads'!$B$9</f>
        <v>182.38581000000002</v>
      </c>
      <c r="O392" s="1">
        <f>'load data'!K392/1000000*'calc monthly loads'!$B$9</f>
        <v>212.82261000000003</v>
      </c>
      <c r="P392" s="1">
        <f>'load data'!L392/1000000*'calc monthly loads'!$B$9</f>
        <v>251.54001</v>
      </c>
      <c r="Q392" s="1">
        <f>'load data'!M392/1000000*'calc monthly loads'!$B$9</f>
        <v>296.8707</v>
      </c>
      <c r="R392" s="1">
        <f>'load data'!N392/1000000*'calc monthly loads'!$B$9</f>
        <v>347.7852</v>
      </c>
      <c r="S392" s="1">
        <f>'load data'!O392/1000000*'calc monthly loads'!$B$9</f>
        <v>376.15184999999997</v>
      </c>
      <c r="T392" s="1">
        <f>'load data'!P392/1000000*'calc monthly loads'!$B$9</f>
        <v>384.32055</v>
      </c>
      <c r="U392" t="s">
        <v>12</v>
      </c>
      <c r="V392" s="3">
        <f>SUM(P392:T392)</f>
        <v>1656.66831</v>
      </c>
      <c r="W392" t="s">
        <v>13</v>
      </c>
      <c r="X392" s="3">
        <f>SUM(I392:O392)</f>
        <v>1152.52524</v>
      </c>
    </row>
    <row r="393" spans="6:24" ht="12.75">
      <c r="F393">
        <f>'load data'!A393</f>
        <v>71400</v>
      </c>
      <c r="G393">
        <f>'load data'!B393</f>
        <v>2</v>
      </c>
      <c r="I393" s="1">
        <f>'load data'!E393/1000000*'calc monthly loads'!$B$9</f>
        <v>344.97650999999996</v>
      </c>
      <c r="J393" s="1">
        <f>'load data'!F393/1000000*'calc monthly loads'!$B$9</f>
        <v>337.36731</v>
      </c>
      <c r="K393" s="1">
        <f>'load data'!G393/1000000*'calc monthly loads'!$B$9</f>
        <v>330.74283</v>
      </c>
      <c r="L393" s="1">
        <f>'load data'!H393/1000000*'calc monthly loads'!$B$9</f>
        <v>318.1317</v>
      </c>
      <c r="M393" s="1">
        <f>'load data'!I393/1000000*'calc monthly loads'!$B$9</f>
        <v>301.07814</v>
      </c>
      <c r="N393" s="1">
        <f>'load data'!J393/1000000*'calc monthly loads'!$B$9</f>
        <v>267.75432</v>
      </c>
      <c r="O393" s="1">
        <f>'load data'!K393/1000000*'calc monthly loads'!$B$9</f>
        <v>237.87702</v>
      </c>
      <c r="P393" s="1">
        <f>'load data'!L393/1000000*'calc monthly loads'!$B$9</f>
        <v>236.50065</v>
      </c>
      <c r="Q393" s="1">
        <f>'load data'!M393/1000000*'calc monthly loads'!$B$9</f>
        <v>224.30355</v>
      </c>
      <c r="R393" s="1">
        <f>'load data'!N393/1000000*'calc monthly loads'!$B$9</f>
        <v>193.92270000000002</v>
      </c>
      <c r="S393" s="1">
        <f>'load data'!O393/1000000*'calc monthly loads'!$B$9</f>
        <v>167.25693</v>
      </c>
      <c r="T393" s="1">
        <f>'load data'!P393/1000000*'calc monthly loads'!$B$9</f>
        <v>141.86682</v>
      </c>
      <c r="U393" t="s">
        <v>12</v>
      </c>
      <c r="V393" s="3">
        <f>SUM(I393:S393)</f>
        <v>2959.91166</v>
      </c>
      <c r="W393" t="s">
        <v>13</v>
      </c>
      <c r="X393" s="3">
        <f>T393</f>
        <v>141.86682</v>
      </c>
    </row>
    <row r="394" spans="6:24" ht="12.75">
      <c r="F394">
        <f>'load data'!A394</f>
        <v>71500</v>
      </c>
      <c r="G394">
        <f>'load data'!B394</f>
        <v>1</v>
      </c>
      <c r="H394">
        <v>62</v>
      </c>
      <c r="I394" s="1">
        <f>'load data'!E394/1000000*'calc monthly loads'!$B$9</f>
        <v>130.76634</v>
      </c>
      <c r="J394" s="1">
        <f>'load data'!F394/1000000*'calc monthly loads'!$B$9</f>
        <v>127.34219999999999</v>
      </c>
      <c r="K394" s="1">
        <f>'load data'!G394/1000000*'calc monthly loads'!$B$9</f>
        <v>124.30971000000001</v>
      </c>
      <c r="L394" s="1">
        <f>'load data'!H394/1000000*'calc monthly loads'!$B$9</f>
        <v>122.87738999999999</v>
      </c>
      <c r="M394" s="1">
        <f>'load data'!I394/1000000*'calc monthly loads'!$B$9</f>
        <v>126.86103</v>
      </c>
      <c r="N394" s="1">
        <f>'load data'!J394/1000000*'calc monthly loads'!$B$9</f>
        <v>148.69271999999998</v>
      </c>
      <c r="O394" s="1">
        <f>'load data'!K394/1000000*'calc monthly loads'!$B$9</f>
        <v>173.84784</v>
      </c>
      <c r="P394" s="1">
        <f>'load data'!L394/1000000*'calc monthly loads'!$B$9</f>
        <v>196.52997</v>
      </c>
      <c r="Q394" s="1">
        <f>'load data'!M394/1000000*'calc monthly loads'!$B$9</f>
        <v>220.44299999999998</v>
      </c>
      <c r="R394" s="1">
        <f>'load data'!N394/1000000*'calc monthly loads'!$B$9</f>
        <v>240.3612</v>
      </c>
      <c r="S394" s="1">
        <f>'load data'!O394/1000000*'calc monthly loads'!$B$9</f>
        <v>258.73518</v>
      </c>
      <c r="T394" s="1">
        <f>'load data'!P394/1000000*'calc monthly loads'!$B$9</f>
        <v>260.80533</v>
      </c>
      <c r="U394" t="s">
        <v>12</v>
      </c>
      <c r="V394" s="3">
        <v>0</v>
      </c>
      <c r="W394" t="s">
        <v>13</v>
      </c>
      <c r="X394" s="3">
        <f>SUM(I394:T394)</f>
        <v>2131.57191</v>
      </c>
    </row>
    <row r="395" spans="6:24" ht="12.75">
      <c r="F395">
        <f>'load data'!A395</f>
        <v>71500</v>
      </c>
      <c r="G395">
        <f>'load data'!B395</f>
        <v>2</v>
      </c>
      <c r="I395" s="1">
        <f>'load data'!E395/1000000*'calc monthly loads'!$B$9</f>
        <v>242.19636</v>
      </c>
      <c r="J395" s="1">
        <f>'load data'!F395/1000000*'calc monthly loads'!$B$9</f>
        <v>253.33041</v>
      </c>
      <c r="K395" s="1">
        <f>'load data'!G395/1000000*'calc monthly loads'!$B$9</f>
        <v>247.94802</v>
      </c>
      <c r="L395" s="1">
        <f>'load data'!H395/1000000*'calc monthly loads'!$B$9</f>
        <v>234.67668</v>
      </c>
      <c r="M395" s="1">
        <f>'load data'!I395/1000000*'calc monthly loads'!$B$9</f>
        <v>229.23834000000002</v>
      </c>
      <c r="N395" s="1">
        <f>'load data'!J395/1000000*'calc monthly loads'!$B$9</f>
        <v>214.83681</v>
      </c>
      <c r="O395" s="1">
        <f>'load data'!K395/1000000*'calc monthly loads'!$B$9</f>
        <v>202.20329999999998</v>
      </c>
      <c r="P395" s="1">
        <f>'load data'!L395/1000000*'calc monthly loads'!$B$9</f>
        <v>201.48714</v>
      </c>
      <c r="Q395" s="1">
        <f>'load data'!M395/1000000*'calc monthly loads'!$B$9</f>
        <v>200.84931</v>
      </c>
      <c r="R395" s="1">
        <f>'load data'!N395/1000000*'calc monthly loads'!$B$9</f>
        <v>175.67181000000002</v>
      </c>
      <c r="S395" s="1">
        <f>'load data'!O395/1000000*'calc monthly loads'!$B$9</f>
        <v>153.33657</v>
      </c>
      <c r="T395" s="1">
        <f>'load data'!P395/1000000*'calc monthly loads'!$B$9</f>
        <v>134.01144</v>
      </c>
      <c r="U395" t="s">
        <v>12</v>
      </c>
      <c r="V395" s="3">
        <v>0</v>
      </c>
      <c r="W395" t="s">
        <v>13</v>
      </c>
      <c r="X395" s="3">
        <f>SUM(I395:T395)</f>
        <v>2489.78619</v>
      </c>
    </row>
    <row r="396" spans="6:24" ht="12.75">
      <c r="F396">
        <f>'load data'!A396</f>
        <v>71600</v>
      </c>
      <c r="G396">
        <f>'load data'!B396</f>
        <v>1</v>
      </c>
      <c r="H396">
        <v>72</v>
      </c>
      <c r="I396" s="1">
        <f>'load data'!E396/1000000*'calc monthly loads'!$B$9</f>
        <v>125.63013000000001</v>
      </c>
      <c r="J396" s="1">
        <f>'load data'!F396/1000000*'calc monthly loads'!$B$9</f>
        <v>120.94152</v>
      </c>
      <c r="K396" s="1">
        <f>'load data'!G396/1000000*'calc monthly loads'!$B$9</f>
        <v>119.00565</v>
      </c>
      <c r="L396" s="1">
        <f>'load data'!H396/1000000*'calc monthly loads'!$B$9</f>
        <v>118.77066</v>
      </c>
      <c r="M396" s="1">
        <f>'load data'!I396/1000000*'calc monthly loads'!$B$9</f>
        <v>126.25676999999999</v>
      </c>
      <c r="N396" s="1">
        <f>'load data'!J396/1000000*'calc monthly loads'!$B$9</f>
        <v>136.14873</v>
      </c>
      <c r="O396" s="1">
        <f>'load data'!K396/1000000*'calc monthly loads'!$B$9</f>
        <v>155.541</v>
      </c>
      <c r="P396" s="1">
        <f>'load data'!L396/1000000*'calc monthly loads'!$B$9</f>
        <v>151.10976</v>
      </c>
      <c r="Q396" s="1">
        <f>'load data'!M396/1000000*'calc monthly loads'!$B$9</f>
        <v>158.38326</v>
      </c>
      <c r="R396" s="1">
        <f>'load data'!N396/1000000*'calc monthly loads'!$B$9</f>
        <v>182.46414000000001</v>
      </c>
      <c r="S396" s="1">
        <f>'load data'!O396/1000000*'calc monthly loads'!$B$9</f>
        <v>206.97024</v>
      </c>
      <c r="T396" s="1">
        <f>'load data'!P396/1000000*'calc monthly loads'!$B$9</f>
        <v>213.67305000000002</v>
      </c>
      <c r="U396" t="s">
        <v>12</v>
      </c>
      <c r="V396" s="3">
        <v>0</v>
      </c>
      <c r="W396" t="s">
        <v>13</v>
      </c>
      <c r="X396" s="3">
        <f>SUM(I396:T396)</f>
        <v>1814.8949100000002</v>
      </c>
    </row>
    <row r="397" spans="6:24" ht="12.75">
      <c r="F397">
        <f>'load data'!A397</f>
        <v>71600</v>
      </c>
      <c r="G397">
        <f>'load data'!B397</f>
        <v>2</v>
      </c>
      <c r="I397" s="1">
        <f>'load data'!E397/1000000*'calc monthly loads'!$B$9</f>
        <v>212.97927</v>
      </c>
      <c r="J397" s="1">
        <f>'load data'!F397/1000000*'calc monthly loads'!$B$9</f>
        <v>217.97001</v>
      </c>
      <c r="K397" s="1">
        <f>'load data'!G397/1000000*'calc monthly loads'!$B$9</f>
        <v>217.18670999999998</v>
      </c>
      <c r="L397" s="1">
        <f>'load data'!H397/1000000*'calc monthly loads'!$B$9</f>
        <v>214.23254999999997</v>
      </c>
      <c r="M397" s="1">
        <f>'load data'!I397/1000000*'calc monthly loads'!$B$9</f>
        <v>202.82994</v>
      </c>
      <c r="N397" s="1">
        <f>'load data'!J397/1000000*'calc monthly loads'!$B$9</f>
        <v>197.51469</v>
      </c>
      <c r="O397" s="1">
        <f>'load data'!K397/1000000*'calc monthly loads'!$B$9</f>
        <v>166.63029</v>
      </c>
      <c r="P397" s="1">
        <f>'load data'!L397/1000000*'calc monthly loads'!$B$9</f>
        <v>159.32322000000002</v>
      </c>
      <c r="Q397" s="1">
        <f>'load data'!M397/1000000*'calc monthly loads'!$B$9</f>
        <v>148.41297</v>
      </c>
      <c r="R397" s="1">
        <f>'load data'!N397/1000000*'calc monthly loads'!$B$9</f>
        <v>136.21587</v>
      </c>
      <c r="S397" s="1">
        <f>'load data'!O397/1000000*'calc monthly loads'!$B$9</f>
        <v>128.17026</v>
      </c>
      <c r="T397" s="1">
        <f>'load data'!P397/1000000*'calc monthly loads'!$B$9</f>
        <v>121.75839</v>
      </c>
      <c r="U397" t="s">
        <v>12</v>
      </c>
      <c r="V397" s="3">
        <v>0</v>
      </c>
      <c r="W397" t="s">
        <v>13</v>
      </c>
      <c r="X397" s="3">
        <f>SUM(I397:T397)</f>
        <v>2123.2241700000004</v>
      </c>
    </row>
    <row r="398" spans="6:24" ht="12.75">
      <c r="F398">
        <f>'load data'!A398</f>
        <v>71700</v>
      </c>
      <c r="G398">
        <f>'load data'!B398</f>
        <v>1</v>
      </c>
      <c r="H398">
        <v>12</v>
      </c>
      <c r="I398" s="1">
        <f>'load data'!E398/1000000*'calc monthly loads'!$B$9</f>
        <v>116.36481</v>
      </c>
      <c r="J398" s="1">
        <f>'load data'!F398/1000000*'calc monthly loads'!$B$9</f>
        <v>111.72095999999999</v>
      </c>
      <c r="K398" s="1">
        <f>'load data'!G398/1000000*'calc monthly loads'!$B$9</f>
        <v>113.69040000000001</v>
      </c>
      <c r="L398" s="1">
        <f>'load data'!H398/1000000*'calc monthly loads'!$B$9</f>
        <v>118.06568999999999</v>
      </c>
      <c r="M398" s="1">
        <f>'load data'!I398/1000000*'calc monthly loads'!$B$9</f>
        <v>129.53544</v>
      </c>
      <c r="N398" s="1">
        <f>'load data'!J398/1000000*'calc monthly loads'!$B$9</f>
        <v>157.46568</v>
      </c>
      <c r="O398" s="1">
        <f>'load data'!K398/1000000*'calc monthly loads'!$B$9</f>
        <v>194.24721</v>
      </c>
      <c r="P398" s="1">
        <f>'load data'!L398/1000000*'calc monthly loads'!$B$9</f>
        <v>228.69003</v>
      </c>
      <c r="Q398" s="1">
        <f>'load data'!M398/1000000*'calc monthly loads'!$B$9</f>
        <v>264.02805</v>
      </c>
      <c r="R398" s="1">
        <f>'load data'!N398/1000000*'calc monthly loads'!$B$9</f>
        <v>286.6878</v>
      </c>
      <c r="S398" s="1">
        <f>'load data'!O398/1000000*'calc monthly loads'!$B$9</f>
        <v>301.21242</v>
      </c>
      <c r="T398" s="1">
        <f>'load data'!P398/1000000*'calc monthly loads'!$B$9</f>
        <v>318.01980000000003</v>
      </c>
      <c r="U398" t="s">
        <v>12</v>
      </c>
      <c r="V398" s="3">
        <f>SUM(P398:T398)</f>
        <v>1398.6381000000001</v>
      </c>
      <c r="W398" t="s">
        <v>13</v>
      </c>
      <c r="X398" s="3">
        <f>SUM(I398:O398)</f>
        <v>941.09019</v>
      </c>
    </row>
    <row r="399" spans="6:24" ht="12.75">
      <c r="F399">
        <f>'load data'!A399</f>
        <v>71700</v>
      </c>
      <c r="G399">
        <f>'load data'!B399</f>
        <v>2</v>
      </c>
      <c r="I399" s="1">
        <f>'load data'!E399/1000000*'calc monthly loads'!$B$9</f>
        <v>312.7605</v>
      </c>
      <c r="J399" s="1">
        <f>'load data'!F399/1000000*'calc monthly loads'!$B$9</f>
        <v>319.61997</v>
      </c>
      <c r="K399" s="1">
        <f>'load data'!G399/1000000*'calc monthly loads'!$B$9</f>
        <v>313.51023</v>
      </c>
      <c r="L399" s="1">
        <f>'load data'!H399/1000000*'calc monthly loads'!$B$9</f>
        <v>301.20123</v>
      </c>
      <c r="M399" s="1">
        <f>'load data'!I399/1000000*'calc monthly loads'!$B$9</f>
        <v>293.178</v>
      </c>
      <c r="N399" s="1">
        <f>'load data'!J399/1000000*'calc monthly loads'!$B$9</f>
        <v>263.82663</v>
      </c>
      <c r="O399" s="1">
        <f>'load data'!K399/1000000*'calc monthly loads'!$B$9</f>
        <v>245.30718000000002</v>
      </c>
      <c r="P399" s="1">
        <f>'load data'!L399/1000000*'calc monthly loads'!$B$9</f>
        <v>241.45782</v>
      </c>
      <c r="Q399" s="1">
        <f>'load data'!M399/1000000*'calc monthly loads'!$B$9</f>
        <v>226.79892</v>
      </c>
      <c r="R399" s="1">
        <f>'load data'!N399/1000000*'calc monthly loads'!$B$9</f>
        <v>199.47294000000002</v>
      </c>
      <c r="S399" s="1">
        <f>'load data'!O399/1000000*'calc monthly loads'!$B$9</f>
        <v>158.83086</v>
      </c>
      <c r="T399" s="1">
        <f>'load data'!P399/1000000*'calc monthly loads'!$B$9</f>
        <v>144.18315</v>
      </c>
      <c r="U399" t="s">
        <v>12</v>
      </c>
      <c r="V399" s="3">
        <f>SUM(I399:S399)</f>
        <v>2875.96428</v>
      </c>
      <c r="W399" t="s">
        <v>13</v>
      </c>
      <c r="X399" s="3">
        <f>T399</f>
        <v>144.18315</v>
      </c>
    </row>
    <row r="400" spans="6:24" ht="12.75">
      <c r="F400">
        <f>'load data'!A400</f>
        <v>71800</v>
      </c>
      <c r="G400">
        <f>'load data'!B400</f>
        <v>1</v>
      </c>
      <c r="H400">
        <v>22</v>
      </c>
      <c r="I400" s="1">
        <f>'load data'!E400/1000000*'calc monthly loads'!$B$9</f>
        <v>136.64109</v>
      </c>
      <c r="J400" s="1">
        <f>'load data'!F400/1000000*'calc monthly loads'!$B$9</f>
        <v>127.85694000000001</v>
      </c>
      <c r="K400" s="1">
        <f>'load data'!G400/1000000*'calc monthly loads'!$B$9</f>
        <v>123.12357</v>
      </c>
      <c r="L400" s="1">
        <f>'load data'!H400/1000000*'calc monthly loads'!$B$9</f>
        <v>123.44808</v>
      </c>
      <c r="M400" s="1">
        <f>'load data'!I400/1000000*'calc monthly loads'!$B$9</f>
        <v>138.26364</v>
      </c>
      <c r="N400" s="1">
        <f>'load data'!J400/1000000*'calc monthly loads'!$B$9</f>
        <v>167.90595</v>
      </c>
      <c r="O400" s="1">
        <f>'load data'!K400/1000000*'calc monthly loads'!$B$9</f>
        <v>206.50026000000003</v>
      </c>
      <c r="P400" s="1">
        <f>'load data'!L400/1000000*'calc monthly loads'!$B$9</f>
        <v>239.72337000000002</v>
      </c>
      <c r="Q400" s="1">
        <f>'load data'!M400/1000000*'calc monthly loads'!$B$9</f>
        <v>274.83759</v>
      </c>
      <c r="R400" s="1">
        <f>'load data'!N400/1000000*'calc monthly loads'!$B$9</f>
        <v>302.73426</v>
      </c>
      <c r="S400" s="1">
        <f>'load data'!O400/1000000*'calc monthly loads'!$B$9</f>
        <v>319.40736</v>
      </c>
      <c r="T400" s="1">
        <f>'load data'!P400/1000000*'calc monthly loads'!$B$9</f>
        <v>330.11619</v>
      </c>
      <c r="U400" t="s">
        <v>12</v>
      </c>
      <c r="V400" s="3">
        <f>SUM(P400:T400)</f>
        <v>1466.8187699999999</v>
      </c>
      <c r="W400" t="s">
        <v>13</v>
      </c>
      <c r="X400" s="3">
        <f>SUM(I400:O400)</f>
        <v>1023.73953</v>
      </c>
    </row>
    <row r="401" spans="6:24" ht="12.75">
      <c r="F401">
        <f>'load data'!A401</f>
        <v>71800</v>
      </c>
      <c r="G401">
        <f>'load data'!B401</f>
        <v>2</v>
      </c>
      <c r="I401" s="1">
        <f>'load data'!E401/1000000*'calc monthly loads'!$B$9</f>
        <v>320.7054</v>
      </c>
      <c r="J401" s="1">
        <f>'load data'!F401/1000000*'calc monthly loads'!$B$9</f>
        <v>332.11920000000003</v>
      </c>
      <c r="K401" s="1">
        <f>'load data'!G401/1000000*'calc monthly loads'!$B$9</f>
        <v>323.33505</v>
      </c>
      <c r="L401" s="1">
        <f>'load data'!H401/1000000*'calc monthly loads'!$B$9</f>
        <v>314.02497</v>
      </c>
      <c r="M401" s="1">
        <f>'load data'!I401/1000000*'calc monthly loads'!$B$9</f>
        <v>302.95806</v>
      </c>
      <c r="N401" s="1">
        <f>'load data'!J401/1000000*'calc monthly loads'!$B$9</f>
        <v>282.44679</v>
      </c>
      <c r="O401" s="1">
        <f>'load data'!K401/1000000*'calc monthly loads'!$B$9</f>
        <v>255.9153</v>
      </c>
      <c r="P401" s="1">
        <f>'load data'!L401/1000000*'calc monthly loads'!$B$9</f>
        <v>247.01925</v>
      </c>
      <c r="Q401" s="1">
        <f>'load data'!M401/1000000*'calc monthly loads'!$B$9</f>
        <v>229.35024</v>
      </c>
      <c r="R401" s="1">
        <f>'load data'!N401/1000000*'calc monthly loads'!$B$9</f>
        <v>193.04988</v>
      </c>
      <c r="S401" s="1">
        <f>'load data'!O401/1000000*'calc monthly loads'!$B$9</f>
        <v>164.13492</v>
      </c>
      <c r="T401" s="1">
        <f>'load data'!P401/1000000*'calc monthly loads'!$B$9</f>
        <v>148.45773</v>
      </c>
      <c r="U401" t="s">
        <v>12</v>
      </c>
      <c r="V401" s="3">
        <f>SUM(I401:S401)</f>
        <v>2965.05906</v>
      </c>
      <c r="W401" t="s">
        <v>13</v>
      </c>
      <c r="X401" s="3">
        <f>T401</f>
        <v>148.45773</v>
      </c>
    </row>
    <row r="402" spans="6:24" ht="12.75">
      <c r="F402">
        <f>'load data'!A402</f>
        <v>71900</v>
      </c>
      <c r="G402">
        <f>'load data'!B402</f>
        <v>1</v>
      </c>
      <c r="H402">
        <v>32</v>
      </c>
      <c r="I402" s="1">
        <f>'load data'!E402/1000000*'calc monthly loads'!$B$9</f>
        <v>136.68585</v>
      </c>
      <c r="J402" s="1">
        <f>'load data'!F402/1000000*'calc monthly loads'!$B$9</f>
        <v>129.40116</v>
      </c>
      <c r="K402" s="1">
        <f>'load data'!G402/1000000*'calc monthly loads'!$B$9</f>
        <v>121.79195999999999</v>
      </c>
      <c r="L402" s="1">
        <f>'load data'!H402/1000000*'calc monthly loads'!$B$9</f>
        <v>122.72072999999999</v>
      </c>
      <c r="M402" s="1">
        <f>'load data'!I402/1000000*'calc monthly loads'!$B$9</f>
        <v>139.76309999999998</v>
      </c>
      <c r="N402" s="1">
        <f>'load data'!J402/1000000*'calc monthly loads'!$B$9</f>
        <v>158.94276</v>
      </c>
      <c r="O402" s="1">
        <f>'load data'!K402/1000000*'calc monthly loads'!$B$9</f>
        <v>191.56160999999997</v>
      </c>
      <c r="P402" s="1">
        <f>'load data'!L402/1000000*'calc monthly loads'!$B$9</f>
        <v>228.30957</v>
      </c>
      <c r="Q402" s="1">
        <f>'load data'!M402/1000000*'calc monthly loads'!$B$9</f>
        <v>272.42055</v>
      </c>
      <c r="R402" s="1">
        <f>'load data'!N402/1000000*'calc monthly loads'!$B$9</f>
        <v>305.12892</v>
      </c>
      <c r="S402" s="1">
        <f>'load data'!O402/1000000*'calc monthly loads'!$B$9</f>
        <v>311.22747</v>
      </c>
      <c r="T402" s="1">
        <f>'load data'!P402/1000000*'calc monthly loads'!$B$9</f>
        <v>316.15107</v>
      </c>
      <c r="U402" t="s">
        <v>12</v>
      </c>
      <c r="V402" s="3">
        <f>SUM(P402:T402)</f>
        <v>1433.23758</v>
      </c>
      <c r="W402" t="s">
        <v>13</v>
      </c>
      <c r="X402" s="3">
        <f>SUM(I402:O402)</f>
        <v>1000.86717</v>
      </c>
    </row>
    <row r="403" spans="6:24" ht="12.75">
      <c r="F403">
        <f>'load data'!A403</f>
        <v>71900</v>
      </c>
      <c r="G403">
        <f>'load data'!B403</f>
        <v>2</v>
      </c>
      <c r="I403" s="1">
        <f>'load data'!E403/1000000*'calc monthly loads'!$B$9</f>
        <v>307.0536</v>
      </c>
      <c r="J403" s="1">
        <f>'load data'!F403/1000000*'calc monthly loads'!$B$9</f>
        <v>313.64450999999997</v>
      </c>
      <c r="K403" s="1">
        <f>'load data'!G403/1000000*'calc monthly loads'!$B$9</f>
        <v>310.30989</v>
      </c>
      <c r="L403" s="1">
        <f>'load data'!H403/1000000*'calc monthly loads'!$B$9</f>
        <v>311.18271</v>
      </c>
      <c r="M403" s="1">
        <f>'load data'!I403/1000000*'calc monthly loads'!$B$9</f>
        <v>292.09257</v>
      </c>
      <c r="N403" s="1">
        <f>'load data'!J403/1000000*'calc monthly loads'!$B$9</f>
        <v>264.39732</v>
      </c>
      <c r="O403" s="1">
        <f>'load data'!K403/1000000*'calc monthly loads'!$B$9</f>
        <v>243.42726</v>
      </c>
      <c r="P403" s="1">
        <f>'load data'!L403/1000000*'calc monthly loads'!$B$9</f>
        <v>237.94416</v>
      </c>
      <c r="Q403" s="1">
        <f>'load data'!M403/1000000*'calc monthly loads'!$B$9</f>
        <v>226.60869000000002</v>
      </c>
      <c r="R403" s="1">
        <f>'load data'!N403/1000000*'calc monthly loads'!$B$9</f>
        <v>194.45982</v>
      </c>
      <c r="S403" s="1">
        <f>'load data'!O403/1000000*'calc monthly loads'!$B$9</f>
        <v>168.09618</v>
      </c>
      <c r="T403" s="1">
        <f>'load data'!P403/1000000*'calc monthly loads'!$B$9</f>
        <v>146.45472</v>
      </c>
      <c r="U403" t="s">
        <v>12</v>
      </c>
      <c r="V403" s="3">
        <f>SUM(I403:S403)</f>
        <v>2869.21671</v>
      </c>
      <c r="W403" t="s">
        <v>13</v>
      </c>
      <c r="X403" s="3">
        <f>T403</f>
        <v>146.45472</v>
      </c>
    </row>
    <row r="404" spans="6:24" ht="12.75">
      <c r="F404">
        <f>'load data'!A404</f>
        <v>72000</v>
      </c>
      <c r="G404">
        <f>'load data'!B404</f>
        <v>1</v>
      </c>
      <c r="H404">
        <v>42</v>
      </c>
      <c r="I404" s="1">
        <f>'load data'!E404/1000000*'calc monthly loads'!$B$9</f>
        <v>135.25353</v>
      </c>
      <c r="J404" s="1">
        <f>'load data'!F404/1000000*'calc monthly loads'!$B$9</f>
        <v>122.56406999999999</v>
      </c>
      <c r="K404" s="1">
        <f>'load data'!G404/1000000*'calc monthly loads'!$B$9</f>
        <v>116.15220000000001</v>
      </c>
      <c r="L404" s="1">
        <f>'load data'!H404/1000000*'calc monthly loads'!$B$9</f>
        <v>118.1664</v>
      </c>
      <c r="M404" s="1">
        <f>'load data'!I404/1000000*'calc monthly loads'!$B$9</f>
        <v>132.27699</v>
      </c>
      <c r="N404" s="1">
        <f>'load data'!J404/1000000*'calc monthly loads'!$B$9</f>
        <v>150.58383</v>
      </c>
      <c r="O404" s="1">
        <f>'load data'!K404/1000000*'calc monthly loads'!$B$9</f>
        <v>182.77746000000002</v>
      </c>
      <c r="P404" s="1">
        <f>'load data'!L404/1000000*'calc monthly loads'!$B$9</f>
        <v>218.69735999999997</v>
      </c>
      <c r="Q404" s="1">
        <f>'load data'!M404/1000000*'calc monthly loads'!$B$9</f>
        <v>262.52859</v>
      </c>
      <c r="R404" s="1">
        <f>'load data'!N404/1000000*'calc monthly loads'!$B$9</f>
        <v>292.08138</v>
      </c>
      <c r="S404" s="1">
        <f>'load data'!O404/1000000*'calc monthly loads'!$B$9</f>
        <v>310.79106</v>
      </c>
      <c r="T404" s="1">
        <f>'load data'!P404/1000000*'calc monthly loads'!$B$9</f>
        <v>315.1104</v>
      </c>
      <c r="U404" t="s">
        <v>12</v>
      </c>
      <c r="V404" s="3">
        <f>SUM(P404:T404)</f>
        <v>1399.2087900000001</v>
      </c>
      <c r="W404" t="s">
        <v>13</v>
      </c>
      <c r="X404" s="3">
        <f>SUM(I404:O404)</f>
        <v>957.77448</v>
      </c>
    </row>
    <row r="405" spans="6:24" ht="12.75">
      <c r="F405">
        <f>'load data'!A405</f>
        <v>72000</v>
      </c>
      <c r="G405">
        <f>'load data'!B405</f>
        <v>2</v>
      </c>
      <c r="I405" s="1">
        <f>'load data'!E405/1000000*'calc monthly loads'!$B$9</f>
        <v>310.92534</v>
      </c>
      <c r="J405" s="1">
        <f>'load data'!F405/1000000*'calc monthly loads'!$B$9</f>
        <v>321.61179</v>
      </c>
      <c r="K405" s="1">
        <f>'load data'!G405/1000000*'calc monthly loads'!$B$9</f>
        <v>321.86916</v>
      </c>
      <c r="L405" s="1">
        <f>'load data'!H405/1000000*'calc monthly loads'!$B$9</f>
        <v>310.70153999999997</v>
      </c>
      <c r="M405" s="1">
        <f>'load data'!I405/1000000*'calc monthly loads'!$B$9</f>
        <v>297.21759000000003</v>
      </c>
      <c r="N405" s="1">
        <f>'load data'!J405/1000000*'calc monthly loads'!$B$9</f>
        <v>272.71149</v>
      </c>
      <c r="O405" s="1">
        <f>'load data'!K405/1000000*'calc monthly loads'!$B$9</f>
        <v>248.87679</v>
      </c>
      <c r="P405" s="1">
        <f>'load data'!L405/1000000*'calc monthly loads'!$B$9</f>
        <v>244.0539</v>
      </c>
      <c r="Q405" s="1">
        <f>'load data'!M405/1000000*'calc monthly loads'!$B$9</f>
        <v>230.30139</v>
      </c>
      <c r="R405" s="1">
        <f>'load data'!N405/1000000*'calc monthly loads'!$B$9</f>
        <v>199.03653</v>
      </c>
      <c r="S405" s="1">
        <f>'load data'!O405/1000000*'calc monthly loads'!$B$9</f>
        <v>173.15406</v>
      </c>
      <c r="T405" s="1">
        <f>'load data'!P405/1000000*'calc monthly loads'!$B$9</f>
        <v>150.76287000000002</v>
      </c>
      <c r="U405" t="s">
        <v>12</v>
      </c>
      <c r="V405" s="3">
        <f>SUM(I405:S405)</f>
        <v>2930.4595799999993</v>
      </c>
      <c r="W405" t="s">
        <v>13</v>
      </c>
      <c r="X405" s="3">
        <f>T405</f>
        <v>150.76287000000002</v>
      </c>
    </row>
    <row r="406" spans="6:24" ht="12.75">
      <c r="F406">
        <f>'load data'!A406</f>
        <v>72100</v>
      </c>
      <c r="G406">
        <f>'load data'!B406</f>
        <v>1</v>
      </c>
      <c r="H406">
        <v>52</v>
      </c>
      <c r="I406" s="1">
        <f>'load data'!E406/1000000*'calc monthly loads'!$B$9</f>
        <v>137.82723</v>
      </c>
      <c r="J406" s="1">
        <f>'load data'!F406/1000000*'calc monthly loads'!$B$9</f>
        <v>123.15714</v>
      </c>
      <c r="K406" s="1">
        <f>'load data'!G406/1000000*'calc monthly loads'!$B$9</f>
        <v>115.7046</v>
      </c>
      <c r="L406" s="1">
        <f>'load data'!H406/1000000*'calc monthly loads'!$B$9</f>
        <v>117.12573</v>
      </c>
      <c r="M406" s="1">
        <f>'load data'!I406/1000000*'calc monthly loads'!$B$9</f>
        <v>131.5944</v>
      </c>
      <c r="N406" s="1">
        <f>'load data'!J406/1000000*'calc monthly loads'!$B$9</f>
        <v>158.2266</v>
      </c>
      <c r="O406" s="1">
        <f>'load data'!K406/1000000*'calc monthly loads'!$B$9</f>
        <v>186.32469</v>
      </c>
      <c r="P406" s="1">
        <f>'load data'!L406/1000000*'calc monthly loads'!$B$9</f>
        <v>219.16734</v>
      </c>
      <c r="Q406" s="1">
        <f>'load data'!M406/1000000*'calc monthly loads'!$B$9</f>
        <v>263.77067999999997</v>
      </c>
      <c r="R406" s="1">
        <f>'load data'!N406/1000000*'calc monthly loads'!$B$9</f>
        <v>293.178</v>
      </c>
      <c r="S406" s="1">
        <f>'load data'!O406/1000000*'calc monthly loads'!$B$9</f>
        <v>306.40458</v>
      </c>
      <c r="T406" s="1">
        <f>'load data'!P406/1000000*'calc monthly loads'!$B$9</f>
        <v>318.42264</v>
      </c>
      <c r="U406" t="s">
        <v>12</v>
      </c>
      <c r="V406" s="3">
        <f>SUM(P406:T406)</f>
        <v>1400.9432399999998</v>
      </c>
      <c r="W406" t="s">
        <v>13</v>
      </c>
      <c r="X406" s="3">
        <f>SUM(I406:O406)</f>
        <v>969.9603900000001</v>
      </c>
    </row>
    <row r="407" spans="6:24" ht="12.75">
      <c r="F407">
        <f>'load data'!A407</f>
        <v>72100</v>
      </c>
      <c r="G407">
        <f>'load data'!B407</f>
        <v>2</v>
      </c>
      <c r="I407" s="1">
        <f>'load data'!E407/1000000*'calc monthly loads'!$B$9</f>
        <v>315.80418000000003</v>
      </c>
      <c r="J407" s="1">
        <f>'load data'!F407/1000000*'calc monthly loads'!$B$9</f>
        <v>329.70216</v>
      </c>
      <c r="K407" s="1">
        <f>'load data'!G407/1000000*'calc monthly loads'!$B$9</f>
        <v>322.31676</v>
      </c>
      <c r="L407" s="1">
        <f>'load data'!H407/1000000*'calc monthly loads'!$B$9</f>
        <v>317.04627</v>
      </c>
      <c r="M407" s="1">
        <f>'load data'!I407/1000000*'calc monthly loads'!$B$9</f>
        <v>298.53801000000004</v>
      </c>
      <c r="N407" s="1">
        <f>'load data'!J407/1000000*'calc monthly loads'!$B$9</f>
        <v>272.71149</v>
      </c>
      <c r="O407" s="1">
        <f>'load data'!K407/1000000*'calc monthly loads'!$B$9</f>
        <v>249.11178</v>
      </c>
      <c r="P407" s="1">
        <f>'load data'!L407/1000000*'calc monthly loads'!$B$9</f>
        <v>238.5708</v>
      </c>
      <c r="Q407" s="1">
        <f>'load data'!M407/1000000*'calc monthly loads'!$B$9</f>
        <v>227.39199</v>
      </c>
      <c r="R407" s="1">
        <f>'load data'!N407/1000000*'calc monthly loads'!$B$9</f>
        <v>191.60637</v>
      </c>
      <c r="S407" s="1">
        <f>'load data'!O407/1000000*'calc monthly loads'!$B$9</f>
        <v>161.136</v>
      </c>
      <c r="T407" s="1">
        <f>'load data'!P407/1000000*'calc monthly loads'!$B$9</f>
        <v>129.49068</v>
      </c>
      <c r="U407" t="s">
        <v>12</v>
      </c>
      <c r="V407" s="3">
        <f>SUM(I407:S407)</f>
        <v>2923.9358100000004</v>
      </c>
      <c r="W407" t="s">
        <v>13</v>
      </c>
      <c r="X407" s="3">
        <f>T407</f>
        <v>129.49068</v>
      </c>
    </row>
    <row r="408" spans="6:24" ht="12.75">
      <c r="F408">
        <f>'load data'!A408</f>
        <v>72200</v>
      </c>
      <c r="G408">
        <f>'load data'!B408</f>
        <v>1</v>
      </c>
      <c r="H408">
        <v>62</v>
      </c>
      <c r="I408" s="1">
        <f>'load data'!E408/1000000*'calc monthly loads'!$B$9</f>
        <v>123.30260999999999</v>
      </c>
      <c r="J408" s="1">
        <f>'load data'!F408/1000000*'calc monthly loads'!$B$9</f>
        <v>119.93442</v>
      </c>
      <c r="K408" s="1">
        <f>'load data'!G408/1000000*'calc monthly loads'!$B$9</f>
        <v>113.52255</v>
      </c>
      <c r="L408" s="1">
        <f>'load data'!H408/1000000*'calc monthly loads'!$B$9</f>
        <v>111.7881</v>
      </c>
      <c r="M408" s="1">
        <f>'load data'!I408/1000000*'calc monthly loads'!$B$9</f>
        <v>118.13283</v>
      </c>
      <c r="N408" s="1">
        <f>'load data'!J408/1000000*'calc monthly loads'!$B$9</f>
        <v>138.9798</v>
      </c>
      <c r="O408" s="1">
        <f>'load data'!K408/1000000*'calc monthly loads'!$B$9</f>
        <v>161.00172</v>
      </c>
      <c r="P408" s="1">
        <f>'load data'!L408/1000000*'calc monthly loads'!$B$9</f>
        <v>181.13253</v>
      </c>
      <c r="Q408" s="1">
        <f>'load data'!M408/1000000*'calc monthly loads'!$B$9</f>
        <v>201.52071</v>
      </c>
      <c r="R408" s="1">
        <f>'load data'!N408/1000000*'calc monthly loads'!$B$9</f>
        <v>229.395</v>
      </c>
      <c r="S408" s="1">
        <f>'load data'!O408/1000000*'calc monthly loads'!$B$9</f>
        <v>244.71411</v>
      </c>
      <c r="T408" s="1">
        <f>'load data'!P408/1000000*'calc monthly loads'!$B$9</f>
        <v>234.08361</v>
      </c>
      <c r="U408" t="s">
        <v>12</v>
      </c>
      <c r="V408" s="3">
        <v>0</v>
      </c>
      <c r="W408" t="s">
        <v>13</v>
      </c>
      <c r="X408" s="3">
        <f>SUM(I408:T408)</f>
        <v>1977.5079899999998</v>
      </c>
    </row>
    <row r="409" spans="6:24" ht="12.75">
      <c r="F409">
        <f>'load data'!A409</f>
        <v>72200</v>
      </c>
      <c r="G409">
        <f>'load data'!B409</f>
        <v>2</v>
      </c>
      <c r="I409" s="1">
        <f>'load data'!E409/1000000*'calc monthly loads'!$B$9</f>
        <v>244.02033</v>
      </c>
      <c r="J409" s="1">
        <f>'load data'!F409/1000000*'calc monthly loads'!$B$9</f>
        <v>251.92047</v>
      </c>
      <c r="K409" s="1">
        <f>'load data'!G409/1000000*'calc monthly loads'!$B$9</f>
        <v>247.6347</v>
      </c>
      <c r="L409" s="1">
        <f>'load data'!H409/1000000*'calc monthly loads'!$B$9</f>
        <v>237.75393</v>
      </c>
      <c r="M409" s="1">
        <f>'load data'!I409/1000000*'calc monthly loads'!$B$9</f>
        <v>234.52002000000002</v>
      </c>
      <c r="N409" s="1">
        <f>'load data'!J409/1000000*'calc monthly loads'!$B$9</f>
        <v>224.41545</v>
      </c>
      <c r="O409" s="1">
        <f>'load data'!K409/1000000*'calc monthly loads'!$B$9</f>
        <v>213.65067</v>
      </c>
      <c r="P409" s="1">
        <f>'load data'!L409/1000000*'calc monthly loads'!$B$9</f>
        <v>203.32229999999998</v>
      </c>
      <c r="Q409" s="1">
        <f>'load data'!M409/1000000*'calc monthly loads'!$B$9</f>
        <v>197.88395999999997</v>
      </c>
      <c r="R409" s="1">
        <f>'load data'!N409/1000000*'calc monthly loads'!$B$9</f>
        <v>166.22745</v>
      </c>
      <c r="S409" s="1">
        <f>'load data'!O409/1000000*'calc monthly loads'!$B$9</f>
        <v>142.31442</v>
      </c>
      <c r="T409" s="1">
        <f>'load data'!P409/1000000*'calc monthly loads'!$B$9</f>
        <v>126.25676999999999</v>
      </c>
      <c r="U409" t="s">
        <v>12</v>
      </c>
      <c r="V409" s="3">
        <v>0</v>
      </c>
      <c r="W409" t="s">
        <v>13</v>
      </c>
      <c r="X409" s="3">
        <f>SUM(I409:T409)</f>
        <v>2489.92047</v>
      </c>
    </row>
    <row r="410" spans="6:24" ht="12.75">
      <c r="F410">
        <f>'load data'!A410</f>
        <v>72300</v>
      </c>
      <c r="G410">
        <f>'load data'!B410</f>
        <v>1</v>
      </c>
      <c r="H410">
        <v>72</v>
      </c>
      <c r="I410" s="1">
        <f>'load data'!E410/1000000*'calc monthly loads'!$B$9</f>
        <v>116.65575</v>
      </c>
      <c r="J410" s="1">
        <f>'load data'!F410/1000000*'calc monthly loads'!$B$9</f>
        <v>111.94476</v>
      </c>
      <c r="K410" s="1">
        <f>'load data'!G410/1000000*'calc monthly loads'!$B$9</f>
        <v>109.2144</v>
      </c>
      <c r="L410" s="1">
        <f>'load data'!H410/1000000*'calc monthly loads'!$B$9</f>
        <v>108.543</v>
      </c>
      <c r="M410" s="1">
        <f>'load data'!I410/1000000*'calc monthly loads'!$B$9</f>
        <v>113.25399</v>
      </c>
      <c r="N410" s="1">
        <f>'load data'!J410/1000000*'calc monthly loads'!$B$9</f>
        <v>119.65467</v>
      </c>
      <c r="O410" s="1">
        <f>'load data'!K410/1000000*'calc monthly loads'!$B$9</f>
        <v>127.46529</v>
      </c>
      <c r="P410" s="1">
        <f>'load data'!L410/1000000*'calc monthly loads'!$B$9</f>
        <v>142.47108</v>
      </c>
      <c r="Q410" s="1">
        <f>'load data'!M410/1000000*'calc monthly loads'!$B$9</f>
        <v>148.59201</v>
      </c>
      <c r="R410" s="1">
        <f>'load data'!N410/1000000*'calc monthly loads'!$B$9</f>
        <v>179.63307</v>
      </c>
      <c r="S410" s="1">
        <f>'load data'!O410/1000000*'calc monthly loads'!$B$9</f>
        <v>201.74451</v>
      </c>
      <c r="T410" s="1">
        <f>'load data'!P410/1000000*'calc monthly loads'!$B$9</f>
        <v>214.15421999999998</v>
      </c>
      <c r="U410" t="s">
        <v>12</v>
      </c>
      <c r="V410" s="3">
        <v>0</v>
      </c>
      <c r="W410" t="s">
        <v>13</v>
      </c>
      <c r="X410" s="3">
        <f>SUM(I410:T410)</f>
        <v>1693.32675</v>
      </c>
    </row>
    <row r="411" spans="6:24" ht="12.75">
      <c r="F411">
        <f>'load data'!A411</f>
        <v>72300</v>
      </c>
      <c r="G411">
        <f>'load data'!B411</f>
        <v>2</v>
      </c>
      <c r="I411" s="1">
        <f>'load data'!E411/1000000*'calc monthly loads'!$B$9</f>
        <v>225.3666</v>
      </c>
      <c r="J411" s="1">
        <f>'load data'!F411/1000000*'calc monthly loads'!$B$9</f>
        <v>225.45612</v>
      </c>
      <c r="K411" s="1">
        <f>'load data'!G411/1000000*'calc monthly loads'!$B$9</f>
        <v>219.92826000000002</v>
      </c>
      <c r="L411" s="1">
        <f>'load data'!H411/1000000*'calc monthly loads'!$B$9</f>
        <v>216.32507999999999</v>
      </c>
      <c r="M411" s="1">
        <f>'load data'!I411/1000000*'calc monthly loads'!$B$9</f>
        <v>216.67197</v>
      </c>
      <c r="N411" s="1">
        <f>'load data'!J411/1000000*'calc monthly loads'!$B$9</f>
        <v>199.14843</v>
      </c>
      <c r="O411" s="1">
        <f>'load data'!K411/1000000*'calc monthly loads'!$B$9</f>
        <v>172.04625</v>
      </c>
      <c r="P411" s="1">
        <f>'load data'!L411/1000000*'calc monthly loads'!$B$9</f>
        <v>155.32838999999998</v>
      </c>
      <c r="Q411" s="1">
        <f>'load data'!M411/1000000*'calc monthly loads'!$B$9</f>
        <v>145.49238</v>
      </c>
      <c r="R411" s="1">
        <f>'load data'!N411/1000000*'calc monthly loads'!$B$9</f>
        <v>140.97162</v>
      </c>
      <c r="S411" s="1">
        <f>'load data'!O411/1000000*'calc monthly loads'!$B$9</f>
        <v>139.85262</v>
      </c>
      <c r="T411" s="1">
        <f>'load data'!P411/1000000*'calc monthly loads'!$B$9</f>
        <v>125.82036000000001</v>
      </c>
      <c r="U411" t="s">
        <v>12</v>
      </c>
      <c r="V411" s="3">
        <v>0</v>
      </c>
      <c r="W411" t="s">
        <v>13</v>
      </c>
      <c r="X411" s="3">
        <f>SUM(I411:T411)</f>
        <v>2182.4080799999997</v>
      </c>
    </row>
    <row r="412" spans="6:24" ht="12.75">
      <c r="F412">
        <f>'load data'!A412</f>
        <v>72400</v>
      </c>
      <c r="G412">
        <f>'load data'!B412</f>
        <v>1</v>
      </c>
      <c r="H412">
        <v>12</v>
      </c>
      <c r="I412" s="1">
        <f>'load data'!E412/1000000*'calc monthly loads'!$B$9</f>
        <v>121.00866</v>
      </c>
      <c r="J412" s="1">
        <f>'load data'!F412/1000000*'calc monthly loads'!$B$9</f>
        <v>116.23053</v>
      </c>
      <c r="K412" s="1">
        <f>'load data'!G412/1000000*'calc monthly loads'!$B$9</f>
        <v>117.33834</v>
      </c>
      <c r="L412" s="1">
        <f>'load data'!H412/1000000*'calc monthly loads'!$B$9</f>
        <v>119.11755</v>
      </c>
      <c r="M412" s="1">
        <f>'load data'!I412/1000000*'calc monthly loads'!$B$9</f>
        <v>125.36157</v>
      </c>
      <c r="N412" s="1">
        <f>'load data'!J412/1000000*'calc monthly loads'!$B$9</f>
        <v>153.53799</v>
      </c>
      <c r="O412" s="1">
        <f>'load data'!K412/1000000*'calc monthly loads'!$B$9</f>
        <v>185.48544</v>
      </c>
      <c r="P412" s="1">
        <f>'load data'!L412/1000000*'calc monthly loads'!$B$9</f>
        <v>223.50905999999998</v>
      </c>
      <c r="Q412" s="1">
        <f>'load data'!M412/1000000*'calc monthly loads'!$B$9</f>
        <v>258.42186</v>
      </c>
      <c r="R412" s="1">
        <f>'load data'!N412/1000000*'calc monthly loads'!$B$9</f>
        <v>286.67661</v>
      </c>
      <c r="S412" s="1">
        <f>'load data'!O412/1000000*'calc monthly loads'!$B$9</f>
        <v>317.21412000000004</v>
      </c>
      <c r="T412" s="1">
        <f>'load data'!P412/1000000*'calc monthly loads'!$B$9</f>
        <v>328.94124</v>
      </c>
      <c r="U412" t="s">
        <v>12</v>
      </c>
      <c r="V412" s="3">
        <f>SUM(P412:T412)</f>
        <v>1414.76289</v>
      </c>
      <c r="W412" t="s">
        <v>13</v>
      </c>
      <c r="X412" s="3">
        <f>SUM(I412:O412)</f>
        <v>938.0800800000001</v>
      </c>
    </row>
    <row r="413" spans="6:24" ht="12.75">
      <c r="F413">
        <f>'load data'!A413</f>
        <v>72400</v>
      </c>
      <c r="G413">
        <f>'load data'!B413</f>
        <v>2</v>
      </c>
      <c r="I413" s="1">
        <f>'load data'!E413/1000000*'calc monthly loads'!$B$9</f>
        <v>341.52999</v>
      </c>
      <c r="J413" s="1">
        <f>'load data'!F413/1000000*'calc monthly loads'!$B$9</f>
        <v>372.11226</v>
      </c>
      <c r="K413" s="1">
        <f>'load data'!G413/1000000*'calc monthly loads'!$B$9</f>
        <v>354.68943</v>
      </c>
      <c r="L413" s="1">
        <f>'load data'!H413/1000000*'calc monthly loads'!$B$9</f>
        <v>330.49665</v>
      </c>
      <c r="M413" s="1">
        <f>'load data'!I413/1000000*'calc monthly loads'!$B$9</f>
        <v>314.79708</v>
      </c>
      <c r="N413" s="1">
        <f>'load data'!J413/1000000*'calc monthly loads'!$B$9</f>
        <v>283.21889999999996</v>
      </c>
      <c r="O413" s="1">
        <f>'load data'!K413/1000000*'calc monthly loads'!$B$9</f>
        <v>255.03128999999998</v>
      </c>
      <c r="P413" s="1">
        <f>'load data'!L413/1000000*'calc monthly loads'!$B$9</f>
        <v>245.67645</v>
      </c>
      <c r="Q413" s="1">
        <f>'load data'!M413/1000000*'calc monthly loads'!$B$9</f>
        <v>235.72854</v>
      </c>
      <c r="R413" s="1">
        <f>'load data'!N413/1000000*'calc monthly loads'!$B$9</f>
        <v>205.60506</v>
      </c>
      <c r="S413" s="1">
        <f>'load data'!O413/1000000*'calc monthly loads'!$B$9</f>
        <v>164.98536000000001</v>
      </c>
      <c r="T413" s="1">
        <f>'load data'!P413/1000000*'calc monthly loads'!$B$9</f>
        <v>145.34691</v>
      </c>
      <c r="U413" t="s">
        <v>12</v>
      </c>
      <c r="V413" s="3">
        <f>SUM(I413:S413)</f>
        <v>3103.87101</v>
      </c>
      <c r="W413" t="s">
        <v>13</v>
      </c>
      <c r="X413" s="3">
        <f>T413</f>
        <v>145.34691</v>
      </c>
    </row>
    <row r="414" spans="6:24" ht="12.75">
      <c r="F414">
        <f>'load data'!A414</f>
        <v>72500</v>
      </c>
      <c r="G414">
        <f>'load data'!B414</f>
        <v>1</v>
      </c>
      <c r="H414">
        <v>22</v>
      </c>
      <c r="I414" s="1">
        <f>'load data'!E414/1000000*'calc monthly loads'!$B$9</f>
        <v>132.01962</v>
      </c>
      <c r="J414" s="1">
        <f>'load data'!F414/1000000*'calc monthly loads'!$B$9</f>
        <v>131.18037</v>
      </c>
      <c r="K414" s="1">
        <f>'load data'!G414/1000000*'calc monthly loads'!$B$9</f>
        <v>122.92215</v>
      </c>
      <c r="L414" s="1">
        <f>'load data'!H414/1000000*'calc monthly loads'!$B$9</f>
        <v>121.13175</v>
      </c>
      <c r="M414" s="1">
        <f>'load data'!I414/1000000*'calc monthly loads'!$B$9</f>
        <v>135.77946</v>
      </c>
      <c r="N414" s="1">
        <f>'load data'!J414/1000000*'calc monthly loads'!$B$9</f>
        <v>164.20206</v>
      </c>
      <c r="O414" s="1">
        <f>'load data'!K414/1000000*'calc monthly loads'!$B$9</f>
        <v>200.69265</v>
      </c>
      <c r="P414" s="1">
        <f>'load data'!L414/1000000*'calc monthly loads'!$B$9</f>
        <v>233.30031</v>
      </c>
      <c r="Q414" s="1">
        <f>'load data'!M414/1000000*'calc monthly loads'!$B$9</f>
        <v>273.34932</v>
      </c>
      <c r="R414" s="1">
        <f>'load data'!N414/1000000*'calc monthly loads'!$B$9</f>
        <v>299.45559</v>
      </c>
      <c r="S414" s="1">
        <f>'load data'!O414/1000000*'calc monthly loads'!$B$9</f>
        <v>327.07251</v>
      </c>
      <c r="T414" s="1">
        <f>'load data'!P414/1000000*'calc monthly loads'!$B$9</f>
        <v>327.1956</v>
      </c>
      <c r="U414" t="s">
        <v>12</v>
      </c>
      <c r="V414" s="3">
        <f>SUM(P414:T414)</f>
        <v>1460.37333</v>
      </c>
      <c r="W414" t="s">
        <v>13</v>
      </c>
      <c r="X414" s="3">
        <f>SUM(I414:O414)</f>
        <v>1007.92806</v>
      </c>
    </row>
    <row r="415" spans="6:24" ht="12.75">
      <c r="F415">
        <f>'load data'!A415</f>
        <v>72500</v>
      </c>
      <c r="G415">
        <f>'load data'!B415</f>
        <v>2</v>
      </c>
      <c r="I415" s="1">
        <f>'load data'!E415/1000000*'calc monthly loads'!$B$9</f>
        <v>327.79986</v>
      </c>
      <c r="J415" s="1">
        <f>'load data'!F415/1000000*'calc monthly loads'!$B$9</f>
        <v>344.3163</v>
      </c>
      <c r="K415" s="1">
        <f>'load data'!G415/1000000*'calc monthly loads'!$B$9</f>
        <v>332.61156</v>
      </c>
      <c r="L415" s="1">
        <f>'load data'!H415/1000000*'calc monthly loads'!$B$9</f>
        <v>332.43251999999995</v>
      </c>
      <c r="M415" s="1">
        <f>'load data'!I415/1000000*'calc monthly loads'!$B$9</f>
        <v>314.49495</v>
      </c>
      <c r="N415" s="1">
        <f>'load data'!J415/1000000*'calc monthly loads'!$B$9</f>
        <v>289.73148</v>
      </c>
      <c r="O415" s="1">
        <f>'load data'!K415/1000000*'calc monthly loads'!$B$9</f>
        <v>265.77369</v>
      </c>
      <c r="P415" s="1">
        <f>'load data'!L415/1000000*'calc monthly loads'!$B$9</f>
        <v>249.96222</v>
      </c>
      <c r="Q415" s="1">
        <f>'load data'!M415/1000000*'calc monthly loads'!$B$9</f>
        <v>236.93705999999997</v>
      </c>
      <c r="R415" s="1">
        <f>'load data'!N415/1000000*'calc monthly loads'!$B$9</f>
        <v>201.48714</v>
      </c>
      <c r="S415" s="1">
        <f>'load data'!O415/1000000*'calc monthly loads'!$B$9</f>
        <v>165.42176999999998</v>
      </c>
      <c r="T415" s="1">
        <f>'load data'!P415/1000000*'calc monthly loads'!$B$9</f>
        <v>145.43643</v>
      </c>
      <c r="U415" t="s">
        <v>12</v>
      </c>
      <c r="V415" s="3">
        <f>SUM(I415:S415)</f>
        <v>3060.9685499999996</v>
      </c>
      <c r="W415" t="s">
        <v>13</v>
      </c>
      <c r="X415" s="3">
        <f>T415</f>
        <v>145.43643</v>
      </c>
    </row>
    <row r="416" spans="6:24" ht="12.75">
      <c r="F416">
        <f>'load data'!A416</f>
        <v>72600</v>
      </c>
      <c r="G416">
        <f>'load data'!B416</f>
        <v>1</v>
      </c>
      <c r="H416">
        <v>32</v>
      </c>
      <c r="I416" s="1">
        <f>'load data'!E416/1000000*'calc monthly loads'!$B$9</f>
        <v>133.65336</v>
      </c>
      <c r="J416" s="1">
        <f>'load data'!F416/1000000*'calc monthly loads'!$B$9</f>
        <v>129.89352</v>
      </c>
      <c r="K416" s="1">
        <f>'load data'!G416/1000000*'calc monthly loads'!$B$9</f>
        <v>121.72482000000001</v>
      </c>
      <c r="L416" s="1">
        <f>'load data'!H416/1000000*'calc monthly loads'!$B$9</f>
        <v>120.95271</v>
      </c>
      <c r="M416" s="1">
        <f>'load data'!I416/1000000*'calc monthly loads'!$B$9</f>
        <v>140.40093000000002</v>
      </c>
      <c r="N416" s="1">
        <f>'load data'!J416/1000000*'calc monthly loads'!$B$9</f>
        <v>163.9335</v>
      </c>
      <c r="O416" s="1">
        <f>'load data'!K416/1000000*'calc monthly loads'!$B$9</f>
        <v>218.205</v>
      </c>
      <c r="P416" s="1">
        <f>'load data'!L416/1000000*'calc monthly loads'!$B$9</f>
        <v>266.37795</v>
      </c>
      <c r="Q416" s="1">
        <f>'load data'!M416/1000000*'calc monthly loads'!$B$9</f>
        <v>300.82077</v>
      </c>
      <c r="R416" s="1">
        <f>'load data'!N416/1000000*'calc monthly loads'!$B$9</f>
        <v>327.62082</v>
      </c>
      <c r="S416" s="1">
        <f>'load data'!O416/1000000*'calc monthly loads'!$B$9</f>
        <v>347.77401</v>
      </c>
      <c r="T416" s="1">
        <f>'load data'!P416/1000000*'calc monthly loads'!$B$9</f>
        <v>358.16952000000003</v>
      </c>
      <c r="U416" t="s">
        <v>12</v>
      </c>
      <c r="V416" s="3">
        <f>SUM(P416:T416)</f>
        <v>1600.76307</v>
      </c>
      <c r="W416" t="s">
        <v>13</v>
      </c>
      <c r="X416" s="3">
        <f>SUM(I416:O416)</f>
        <v>1028.76384</v>
      </c>
    </row>
    <row r="417" spans="6:24" ht="12.75">
      <c r="F417">
        <f>'load data'!A417</f>
        <v>72600</v>
      </c>
      <c r="G417">
        <f>'load data'!B417</f>
        <v>2</v>
      </c>
      <c r="I417" s="1">
        <f>'load data'!E417/1000000*'calc monthly loads'!$B$9</f>
        <v>340.15362</v>
      </c>
      <c r="J417" s="1">
        <f>'load data'!F417/1000000*'calc monthly loads'!$B$9</f>
        <v>337.27779000000004</v>
      </c>
      <c r="K417" s="1">
        <f>'load data'!G417/1000000*'calc monthly loads'!$B$9</f>
        <v>330.07142999999996</v>
      </c>
      <c r="L417" s="1">
        <f>'load data'!H417/1000000*'calc monthly loads'!$B$9</f>
        <v>320.67183</v>
      </c>
      <c r="M417" s="1">
        <f>'load data'!I417/1000000*'calc monthly loads'!$B$9</f>
        <v>306.08007</v>
      </c>
      <c r="N417" s="1">
        <f>'load data'!J417/1000000*'calc monthly loads'!$B$9</f>
        <v>280.54449</v>
      </c>
      <c r="O417" s="1">
        <f>'load data'!K417/1000000*'calc monthly loads'!$B$9</f>
        <v>253.57659</v>
      </c>
      <c r="P417" s="1">
        <f>'load data'!L417/1000000*'calc monthly loads'!$B$9</f>
        <v>244.93791</v>
      </c>
      <c r="Q417" s="1">
        <f>'load data'!M417/1000000*'calc monthly loads'!$B$9</f>
        <v>226.9332</v>
      </c>
      <c r="R417" s="1">
        <f>'load data'!N417/1000000*'calc monthly loads'!$B$9</f>
        <v>191.11401</v>
      </c>
      <c r="S417" s="1">
        <f>'load data'!O417/1000000*'calc monthly loads'!$B$9</f>
        <v>160.95695999999998</v>
      </c>
      <c r="T417" s="1">
        <f>'load data'!P417/1000000*'calc monthly loads'!$B$9</f>
        <v>145.34691</v>
      </c>
      <c r="U417" t="s">
        <v>12</v>
      </c>
      <c r="V417" s="3">
        <f>SUM(I417:S417)</f>
        <v>2992.3178999999996</v>
      </c>
      <c r="W417" t="s">
        <v>13</v>
      </c>
      <c r="X417" s="3">
        <f>T417</f>
        <v>145.34691</v>
      </c>
    </row>
    <row r="418" spans="6:24" ht="12.75">
      <c r="F418">
        <f>'load data'!A418</f>
        <v>72700</v>
      </c>
      <c r="G418">
        <f>'load data'!B418</f>
        <v>1</v>
      </c>
      <c r="H418">
        <v>42</v>
      </c>
      <c r="I418" s="1">
        <f>'load data'!E418/1000000*'calc monthly loads'!$B$9</f>
        <v>134.11215</v>
      </c>
      <c r="J418" s="1">
        <f>'load data'!F418/1000000*'calc monthly loads'!$B$9</f>
        <v>123.69426</v>
      </c>
      <c r="K418" s="1">
        <f>'load data'!G418/1000000*'calc monthly loads'!$B$9</f>
        <v>117.93141</v>
      </c>
      <c r="L418" s="1">
        <f>'load data'!H418/1000000*'calc monthly loads'!$B$9</f>
        <v>119.40849</v>
      </c>
      <c r="M418" s="1">
        <f>'load data'!I418/1000000*'calc monthly loads'!$B$9</f>
        <v>145.47</v>
      </c>
      <c r="N418" s="1">
        <f>'load data'!J418/1000000*'calc monthly loads'!$B$9</f>
        <v>169.13685</v>
      </c>
      <c r="O418" s="1">
        <f>'load data'!K418/1000000*'calc monthly loads'!$B$9</f>
        <v>208.134</v>
      </c>
      <c r="P418" s="1">
        <f>'load data'!L418/1000000*'calc monthly loads'!$B$9</f>
        <v>237.64202999999998</v>
      </c>
      <c r="Q418" s="1">
        <f>'load data'!M418/1000000*'calc monthly loads'!$B$9</f>
        <v>274.38999</v>
      </c>
      <c r="R418" s="1">
        <f>'load data'!N418/1000000*'calc monthly loads'!$B$9</f>
        <v>306.70671</v>
      </c>
      <c r="S418" s="1">
        <f>'load data'!O418/1000000*'calc monthly loads'!$B$9</f>
        <v>309.64968</v>
      </c>
      <c r="T418" s="1">
        <f>'load data'!P418/1000000*'calc monthly loads'!$B$9</f>
        <v>316.81128</v>
      </c>
      <c r="U418" t="s">
        <v>12</v>
      </c>
      <c r="V418" s="3">
        <f>SUM(P418:T418)</f>
        <v>1445.19969</v>
      </c>
      <c r="W418" t="s">
        <v>13</v>
      </c>
      <c r="X418" s="3">
        <f>SUM(I418:O418)</f>
        <v>1017.8871600000001</v>
      </c>
    </row>
    <row r="419" spans="6:24" ht="12.75">
      <c r="F419">
        <f>'load data'!A419</f>
        <v>72700</v>
      </c>
      <c r="G419">
        <f>'load data'!B419</f>
        <v>2</v>
      </c>
      <c r="I419" s="1">
        <f>'load data'!E419/1000000*'calc monthly loads'!$B$9</f>
        <v>307.95999</v>
      </c>
      <c r="J419" s="1">
        <f>'load data'!F419/1000000*'calc monthly loads'!$B$9</f>
        <v>311.4177</v>
      </c>
      <c r="K419" s="1">
        <f>'load data'!G419/1000000*'calc monthly loads'!$B$9</f>
        <v>310.38822</v>
      </c>
      <c r="L419" s="1">
        <f>'load data'!H419/1000000*'calc monthly loads'!$B$9</f>
        <v>298.29183</v>
      </c>
      <c r="M419" s="1">
        <f>'load data'!I419/1000000*'calc monthly loads'!$B$9</f>
        <v>283.72245</v>
      </c>
      <c r="N419" s="1">
        <f>'load data'!J419/1000000*'calc monthly loads'!$B$9</f>
        <v>261.81243</v>
      </c>
      <c r="O419" s="1">
        <f>'load data'!K419/1000000*'calc monthly loads'!$B$9</f>
        <v>255.75864</v>
      </c>
      <c r="P419" s="1">
        <f>'load data'!L419/1000000*'calc monthly loads'!$B$9</f>
        <v>243.86366999999998</v>
      </c>
      <c r="Q419" s="1">
        <f>'load data'!M419/1000000*'calc monthly loads'!$B$9</f>
        <v>228.70122</v>
      </c>
      <c r="R419" s="1">
        <f>'load data'!N419/1000000*'calc monthly loads'!$B$9</f>
        <v>203.19921000000002</v>
      </c>
      <c r="S419" s="1">
        <f>'load data'!O419/1000000*'calc monthly loads'!$B$9</f>
        <v>173.81427</v>
      </c>
      <c r="T419" s="1">
        <f>'load data'!P419/1000000*'calc monthly loads'!$B$9</f>
        <v>150.9531</v>
      </c>
      <c r="U419" t="s">
        <v>12</v>
      </c>
      <c r="V419" s="3">
        <f>SUM(I419:S419)</f>
        <v>2878.92963</v>
      </c>
      <c r="W419" t="s">
        <v>13</v>
      </c>
      <c r="X419" s="3">
        <f>T419</f>
        <v>150.9531</v>
      </c>
    </row>
    <row r="420" spans="6:24" ht="12.75">
      <c r="F420">
        <f>'load data'!A420</f>
        <v>72800</v>
      </c>
      <c r="G420">
        <f>'load data'!B420</f>
        <v>1</v>
      </c>
      <c r="H420">
        <v>52</v>
      </c>
      <c r="I420" s="1">
        <f>'load data'!E420/1000000*'calc monthly loads'!$B$9</f>
        <v>132.2658</v>
      </c>
      <c r="J420" s="1">
        <f>'load data'!F420/1000000*'calc monthly loads'!$B$9</f>
        <v>121.5234</v>
      </c>
      <c r="K420" s="1">
        <f>'load data'!G420/1000000*'calc monthly loads'!$B$9</f>
        <v>116.7117</v>
      </c>
      <c r="L420" s="1">
        <f>'load data'!H420/1000000*'calc monthly loads'!$B$9</f>
        <v>118.40139</v>
      </c>
      <c r="M420" s="1">
        <f>'load data'!I420/1000000*'calc monthly loads'!$B$9</f>
        <v>132.35532</v>
      </c>
      <c r="N420" s="1">
        <f>'load data'!J420/1000000*'calc monthly loads'!$B$9</f>
        <v>163.88873999999998</v>
      </c>
      <c r="O420" s="1">
        <f>'load data'!K420/1000000*'calc monthly loads'!$B$9</f>
        <v>198.18609</v>
      </c>
      <c r="P420" s="1">
        <f>'load data'!L420/1000000*'calc monthly loads'!$B$9</f>
        <v>227.80602000000002</v>
      </c>
      <c r="Q420" s="1">
        <f>'load data'!M420/1000000*'calc monthly loads'!$B$9</f>
        <v>264.92325</v>
      </c>
      <c r="R420" s="1">
        <f>'load data'!N420/1000000*'calc monthly loads'!$B$9</f>
        <v>299.93676</v>
      </c>
      <c r="S420" s="1">
        <f>'load data'!O420/1000000*'calc monthly loads'!$B$9</f>
        <v>314.95374</v>
      </c>
      <c r="T420" s="1">
        <f>'load data'!P420/1000000*'calc monthly loads'!$B$9</f>
        <v>324.1743</v>
      </c>
      <c r="U420" t="s">
        <v>12</v>
      </c>
      <c r="V420" s="3">
        <f>SUM(P420:T420)</f>
        <v>1431.79407</v>
      </c>
      <c r="W420" t="s">
        <v>13</v>
      </c>
      <c r="X420" s="3">
        <f>SUM(I420:O420)</f>
        <v>983.33244</v>
      </c>
    </row>
    <row r="421" spans="6:24" ht="12.75">
      <c r="F421">
        <f>'load data'!A421</f>
        <v>72800</v>
      </c>
      <c r="G421">
        <f>'load data'!B421</f>
        <v>2</v>
      </c>
      <c r="I421" s="1">
        <f>'load data'!E421/1000000*'calc monthly loads'!$B$9</f>
        <v>317.88552</v>
      </c>
      <c r="J421" s="1">
        <f>'load data'!F421/1000000*'calc monthly loads'!$B$9</f>
        <v>314.52852</v>
      </c>
      <c r="K421" s="1">
        <f>'load data'!G421/1000000*'calc monthly loads'!$B$9</f>
        <v>314.14806000000004</v>
      </c>
      <c r="L421" s="1">
        <f>'load data'!H421/1000000*'calc monthly loads'!$B$9</f>
        <v>308.47473</v>
      </c>
      <c r="M421" s="1">
        <f>'load data'!I421/1000000*'calc monthly loads'!$B$9</f>
        <v>298.4373</v>
      </c>
      <c r="N421" s="1">
        <f>'load data'!J421/1000000*'calc monthly loads'!$B$9</f>
        <v>277.45605</v>
      </c>
      <c r="O421" s="1">
        <f>'load data'!K421/1000000*'calc monthly loads'!$B$9</f>
        <v>242.65515</v>
      </c>
      <c r="P421" s="1">
        <f>'load data'!L421/1000000*'calc monthly loads'!$B$9</f>
        <v>235.26975</v>
      </c>
      <c r="Q421" s="1">
        <f>'load data'!M421/1000000*'calc monthly loads'!$B$9</f>
        <v>225.29945999999998</v>
      </c>
      <c r="R421" s="1">
        <f>'load data'!N421/1000000*'calc monthly loads'!$B$9</f>
        <v>198.56655</v>
      </c>
      <c r="S421" s="1">
        <f>'load data'!O421/1000000*'calc monthly loads'!$B$9</f>
        <v>170.94963</v>
      </c>
      <c r="T421" s="1">
        <f>'load data'!P421/1000000*'calc monthly loads'!$B$9</f>
        <v>133.17219</v>
      </c>
      <c r="U421" t="s">
        <v>12</v>
      </c>
      <c r="V421" s="3">
        <f>SUM(I421:S421)</f>
        <v>2903.67072</v>
      </c>
      <c r="W421" t="s">
        <v>13</v>
      </c>
      <c r="X421" s="3">
        <f>T421</f>
        <v>133.17219</v>
      </c>
    </row>
    <row r="422" spans="6:24" ht="12.75">
      <c r="F422">
        <f>'load data'!A422</f>
        <v>72900</v>
      </c>
      <c r="G422">
        <f>'load data'!B422</f>
        <v>1</v>
      </c>
      <c r="H422">
        <v>62</v>
      </c>
      <c r="I422" s="1">
        <f>'load data'!E422/1000000*'calc monthly loads'!$B$9</f>
        <v>122.17242</v>
      </c>
      <c r="J422" s="1">
        <f>'load data'!F422/1000000*'calc monthly loads'!$B$9</f>
        <v>117.68523</v>
      </c>
      <c r="K422" s="1">
        <f>'load data'!G422/1000000*'calc monthly loads'!$B$9</f>
        <v>112.86233999999999</v>
      </c>
      <c r="L422" s="1">
        <f>'load data'!H422/1000000*'calc monthly loads'!$B$9</f>
        <v>112.70567999999999</v>
      </c>
      <c r="M422" s="1">
        <f>'load data'!I422/1000000*'calc monthly loads'!$B$9</f>
        <v>124.37685</v>
      </c>
      <c r="N422" s="1">
        <f>'load data'!J422/1000000*'calc monthly loads'!$B$9</f>
        <v>141.43041</v>
      </c>
      <c r="O422" s="1">
        <f>'load data'!K422/1000000*'calc monthly loads'!$B$9</f>
        <v>163.69851</v>
      </c>
      <c r="P422" s="1">
        <f>'load data'!L422/1000000*'calc monthly loads'!$B$9</f>
        <v>185.01546</v>
      </c>
      <c r="Q422" s="1">
        <f>'load data'!M422/1000000*'calc monthly loads'!$B$9</f>
        <v>209.95797</v>
      </c>
      <c r="R422" s="1">
        <f>'load data'!N422/1000000*'calc monthly loads'!$B$9</f>
        <v>256.98954</v>
      </c>
      <c r="S422" s="1">
        <f>'load data'!O422/1000000*'calc monthly loads'!$B$9</f>
        <v>268.28025</v>
      </c>
      <c r="T422" s="1">
        <f>'load data'!P422/1000000*'calc monthly loads'!$B$9</f>
        <v>246.28071</v>
      </c>
      <c r="U422" t="s">
        <v>12</v>
      </c>
      <c r="V422" s="3">
        <v>0</v>
      </c>
      <c r="W422" t="s">
        <v>13</v>
      </c>
      <c r="X422" s="3">
        <f>SUM(I422:T422)</f>
        <v>2061.4553699999997</v>
      </c>
    </row>
    <row r="423" spans="6:24" ht="12.75">
      <c r="F423">
        <f>'load data'!A423</f>
        <v>72900</v>
      </c>
      <c r="G423">
        <f>'load data'!B423</f>
        <v>2</v>
      </c>
      <c r="I423" s="1">
        <f>'load data'!E423/1000000*'calc monthly loads'!$B$9</f>
        <v>253.76682</v>
      </c>
      <c r="J423" s="1">
        <f>'load data'!F423/1000000*'calc monthly loads'!$B$9</f>
        <v>260.68224000000004</v>
      </c>
      <c r="K423" s="1">
        <f>'load data'!G423/1000000*'calc monthly loads'!$B$9</f>
        <v>252.61425000000003</v>
      </c>
      <c r="L423" s="1">
        <f>'load data'!H423/1000000*'calc monthly loads'!$B$9</f>
        <v>241.16688000000002</v>
      </c>
      <c r="M423" s="1">
        <f>'load data'!I423/1000000*'calc monthly loads'!$B$9</f>
        <v>230.68185000000003</v>
      </c>
      <c r="N423" s="1">
        <f>'load data'!J423/1000000*'calc monthly loads'!$B$9</f>
        <v>220.98012000000003</v>
      </c>
      <c r="O423" s="1">
        <f>'load data'!K423/1000000*'calc monthly loads'!$B$9</f>
        <v>210.36081</v>
      </c>
      <c r="P423" s="1">
        <f>'load data'!L423/1000000*'calc monthly loads'!$B$9</f>
        <v>209.27538</v>
      </c>
      <c r="Q423" s="1">
        <f>'load data'!M423/1000000*'calc monthly loads'!$B$9</f>
        <v>204.15036</v>
      </c>
      <c r="R423" s="1">
        <f>'load data'!N423/1000000*'calc monthly loads'!$B$9</f>
        <v>170.09919</v>
      </c>
      <c r="S423" s="1">
        <f>'load data'!O423/1000000*'calc monthly loads'!$B$9</f>
        <v>152.23995000000002</v>
      </c>
      <c r="T423" s="1">
        <f>'load data'!P423/1000000*'calc monthly loads'!$B$9</f>
        <v>133.54146</v>
      </c>
      <c r="U423" t="s">
        <v>12</v>
      </c>
      <c r="V423" s="3">
        <v>0</v>
      </c>
      <c r="W423" t="s">
        <v>13</v>
      </c>
      <c r="X423" s="3">
        <f>SUM(I423:T423)</f>
        <v>2539.5593099999996</v>
      </c>
    </row>
    <row r="424" spans="6:24" ht="12.75">
      <c r="F424">
        <f>'load data'!A424</f>
        <v>73000</v>
      </c>
      <c r="G424">
        <f>'load data'!B424</f>
        <v>1</v>
      </c>
      <c r="H424">
        <v>72</v>
      </c>
      <c r="I424" s="1">
        <f>'load data'!E424/1000000*'calc monthly loads'!$B$9</f>
        <v>118.11045</v>
      </c>
      <c r="J424" s="1">
        <f>'load data'!F424/1000000*'calc monthly loads'!$B$9</f>
        <v>116.63337</v>
      </c>
      <c r="K424" s="1">
        <f>'load data'!G424/1000000*'calc monthly loads'!$B$9</f>
        <v>112.63854</v>
      </c>
      <c r="L424" s="1">
        <f>'load data'!H424/1000000*'calc monthly loads'!$B$9</f>
        <v>114.70868999999999</v>
      </c>
      <c r="M424" s="1">
        <f>'load data'!I424/1000000*'calc monthly loads'!$B$9</f>
        <v>121.24364999999999</v>
      </c>
      <c r="N424" s="1">
        <f>'load data'!J424/1000000*'calc monthly loads'!$B$9</f>
        <v>127.66671000000001</v>
      </c>
      <c r="O424" s="1">
        <f>'load data'!K424/1000000*'calc monthly loads'!$B$9</f>
        <v>138.70005</v>
      </c>
      <c r="P424" s="1">
        <f>'load data'!L424/1000000*'calc monthly loads'!$B$9</f>
        <v>140.68068</v>
      </c>
      <c r="Q424" s="1">
        <f>'load data'!M424/1000000*'calc monthly loads'!$B$9</f>
        <v>150.97548</v>
      </c>
      <c r="R424" s="1">
        <f>'load data'!N424/1000000*'calc monthly loads'!$B$9</f>
        <v>176.38797</v>
      </c>
      <c r="S424" s="1">
        <f>'load data'!O424/1000000*'calc monthly loads'!$B$9</f>
        <v>204.03846000000001</v>
      </c>
      <c r="T424" s="1">
        <f>'load data'!P424/1000000*'calc monthly loads'!$B$9</f>
        <v>220.64442</v>
      </c>
      <c r="U424" t="s">
        <v>12</v>
      </c>
      <c r="V424" s="3">
        <v>0</v>
      </c>
      <c r="W424" t="s">
        <v>13</v>
      </c>
      <c r="X424" s="3">
        <f>SUM(I424:T424)</f>
        <v>1742.42847</v>
      </c>
    </row>
    <row r="425" spans="6:24" ht="12.75">
      <c r="F425">
        <f>'load data'!A425</f>
        <v>73000</v>
      </c>
      <c r="G425">
        <f>'load data'!B425</f>
        <v>2</v>
      </c>
      <c r="I425" s="1">
        <f>'load data'!E425/1000000*'calc monthly loads'!$B$9</f>
        <v>223.22931000000003</v>
      </c>
      <c r="J425" s="1">
        <f>'load data'!F425/1000000*'calc monthly loads'!$B$9</f>
        <v>218.92116000000001</v>
      </c>
      <c r="K425" s="1">
        <f>'load data'!G425/1000000*'calc monthly loads'!$B$9</f>
        <v>217.05243000000002</v>
      </c>
      <c r="L425" s="1">
        <f>'load data'!H425/1000000*'calc monthly loads'!$B$9</f>
        <v>212.97927</v>
      </c>
      <c r="M425" s="1">
        <f>'load data'!I425/1000000*'calc monthly loads'!$B$9</f>
        <v>208.20114</v>
      </c>
      <c r="N425" s="1">
        <f>'load data'!J425/1000000*'calc monthly loads'!$B$9</f>
        <v>185.6421</v>
      </c>
      <c r="O425" s="1">
        <f>'load data'!K425/1000000*'calc monthly loads'!$B$9</f>
        <v>168.16332</v>
      </c>
      <c r="P425" s="1">
        <f>'load data'!L425/1000000*'calc monthly loads'!$B$9</f>
        <v>168.92424</v>
      </c>
      <c r="Q425" s="1">
        <f>'load data'!M425/1000000*'calc monthly loads'!$B$9</f>
        <v>158.05875</v>
      </c>
      <c r="R425" s="1">
        <f>'load data'!N425/1000000*'calc monthly loads'!$B$9</f>
        <v>147.22683</v>
      </c>
      <c r="S425" s="1">
        <f>'load data'!O425/1000000*'calc monthly loads'!$B$9</f>
        <v>137.87199</v>
      </c>
      <c r="T425" s="1">
        <f>'load data'!P425/1000000*'calc monthly loads'!$B$9</f>
        <v>124.85802</v>
      </c>
      <c r="U425" t="s">
        <v>12</v>
      </c>
      <c r="V425" s="3">
        <v>0</v>
      </c>
      <c r="W425" t="s">
        <v>13</v>
      </c>
      <c r="X425" s="3">
        <f>SUM(I425:T425)</f>
        <v>2171.1285600000006</v>
      </c>
    </row>
    <row r="426" spans="6:25" ht="12.75">
      <c r="F426">
        <f>'load data'!A426</f>
        <v>73100</v>
      </c>
      <c r="G426">
        <f>'load data'!B426</f>
        <v>1</v>
      </c>
      <c r="H426">
        <v>12</v>
      </c>
      <c r="I426" s="1">
        <f>'load data'!E426/1000000*'calc monthly loads'!$B$9</f>
        <v>118.39020000000001</v>
      </c>
      <c r="J426" s="1">
        <f>'load data'!F426/1000000*'calc monthly loads'!$B$9</f>
        <v>113.79110999999999</v>
      </c>
      <c r="K426" s="1">
        <f>'load data'!G426/1000000*'calc monthly loads'!$B$9</f>
        <v>119.18469</v>
      </c>
      <c r="L426" s="1">
        <f>'load data'!H426/1000000*'calc monthly loads'!$B$9</f>
        <v>126.61485</v>
      </c>
      <c r="M426" s="1">
        <f>'load data'!I426/1000000*'calc monthly loads'!$B$9</f>
        <v>141.38565</v>
      </c>
      <c r="N426" s="1">
        <f>'load data'!J426/1000000*'calc monthly loads'!$B$9</f>
        <v>161.38218</v>
      </c>
      <c r="O426" s="1">
        <f>'load data'!K426/1000000*'calc monthly loads'!$B$9</f>
        <v>200.41289999999998</v>
      </c>
      <c r="P426" s="1">
        <f>'load data'!L426/1000000*'calc monthly loads'!$B$9</f>
        <v>232.32677999999999</v>
      </c>
      <c r="Q426" s="1">
        <f>'load data'!M426/1000000*'calc monthly loads'!$B$9</f>
        <v>308.22855</v>
      </c>
      <c r="R426" s="1">
        <f>'load data'!N426/1000000*'calc monthly loads'!$B$9</f>
        <v>313.98021</v>
      </c>
      <c r="S426" s="1">
        <f>'load data'!O426/1000000*'calc monthly loads'!$B$9</f>
        <v>317.97504</v>
      </c>
      <c r="T426" s="1">
        <f>'load data'!P426/1000000*'calc monthly loads'!$B$9</f>
        <v>362.20911</v>
      </c>
      <c r="U426" t="s">
        <v>12</v>
      </c>
      <c r="V426" s="3">
        <f>SUM(P426:T426)</f>
        <v>1534.71969</v>
      </c>
      <c r="W426" t="s">
        <v>13</v>
      </c>
      <c r="X426" s="3">
        <f>SUM(I426:O426)</f>
        <v>981.16158</v>
      </c>
      <c r="Y426" t="s">
        <v>6</v>
      </c>
    </row>
    <row r="427" spans="6:28" ht="12.75">
      <c r="F427">
        <f>'load data'!A427</f>
        <v>73100</v>
      </c>
      <c r="G427">
        <f>'load data'!B427</f>
        <v>2</v>
      </c>
      <c r="I427" s="1">
        <f>'load data'!E427/1000000*'calc monthly loads'!$B$9</f>
        <v>320.58231</v>
      </c>
      <c r="J427" s="1">
        <f>'load data'!F427/1000000*'calc monthly loads'!$B$9</f>
        <v>349.76583</v>
      </c>
      <c r="K427" s="1">
        <f>'load data'!G427/1000000*'calc monthly loads'!$B$9</f>
        <v>353.21235</v>
      </c>
      <c r="L427" s="1">
        <f>'load data'!H427/1000000*'calc monthly loads'!$B$9</f>
        <v>314.59566</v>
      </c>
      <c r="M427" s="1">
        <f>'load data'!I427/1000000*'calc monthly loads'!$B$9</f>
        <v>292.62969</v>
      </c>
      <c r="N427" s="1">
        <f>'load data'!J427/1000000*'calc monthly loads'!$B$9</f>
        <v>273.00243</v>
      </c>
      <c r="O427" s="1">
        <f>'load data'!K427/1000000*'calc monthly loads'!$B$9</f>
        <v>249.55937999999998</v>
      </c>
      <c r="P427" s="1">
        <f>'load data'!L427/1000000*'calc monthly loads'!$B$9</f>
        <v>234.24027</v>
      </c>
      <c r="Q427" s="1">
        <f>'load data'!M427/1000000*'calc monthly loads'!$B$9</f>
        <v>222.56910000000002</v>
      </c>
      <c r="R427" s="1">
        <f>'load data'!N427/1000000*'calc monthly loads'!$B$9</f>
        <v>199.70792999999998</v>
      </c>
      <c r="S427" s="1">
        <f>'load data'!O427/1000000*'calc monthly loads'!$B$9</f>
        <v>169.94253</v>
      </c>
      <c r="T427" s="1">
        <f>'load data'!P427/1000000*'calc monthly loads'!$B$9</f>
        <v>146.37639000000001</v>
      </c>
      <c r="U427" t="s">
        <v>12</v>
      </c>
      <c r="V427" s="3">
        <f>SUM(I427:S427)</f>
        <v>2979.80748</v>
      </c>
      <c r="W427" t="s">
        <v>13</v>
      </c>
      <c r="X427" s="3">
        <f>T427</f>
        <v>146.37639000000001</v>
      </c>
      <c r="Y427" t="s">
        <v>12</v>
      </c>
      <c r="Z427" s="3">
        <f>SUM(V366:V427)</f>
        <v>88449.24008999999</v>
      </c>
      <c r="AA427" t="s">
        <v>13</v>
      </c>
      <c r="AB427" s="3">
        <f>SUM(X366:X427)</f>
        <v>69372.98688</v>
      </c>
    </row>
    <row r="428" spans="6:24" ht="12.75">
      <c r="F428">
        <f>'load data'!A428</f>
        <v>80100</v>
      </c>
      <c r="G428">
        <f>'load data'!B428</f>
        <v>1</v>
      </c>
      <c r="H428">
        <v>22</v>
      </c>
      <c r="I428" s="1">
        <f>'load data'!E428/1000000*'calc monthly loads'!$B$10</f>
        <v>127.54866</v>
      </c>
      <c r="J428" s="1">
        <f>'load data'!F428/1000000*'calc monthly loads'!$B$10</f>
        <v>120.36914</v>
      </c>
      <c r="K428" s="1">
        <f>'load data'!G428/1000000*'calc monthly loads'!$B$10</f>
        <v>120.87395</v>
      </c>
      <c r="L428" s="1">
        <f>'load data'!H428/1000000*'calc monthly loads'!$B$10</f>
        <v>122.814664</v>
      </c>
      <c r="M428" s="1">
        <f>'load data'!I428/1000000*'calc monthly loads'!$B$10</f>
        <v>129.096744</v>
      </c>
      <c r="N428" s="1">
        <f>'load data'!J428/1000000*'calc monthly loads'!$B$10</f>
        <v>161.337276</v>
      </c>
      <c r="O428" s="1">
        <f>'load data'!K428/1000000*'calc monthly loads'!$B$10</f>
        <v>189.797342</v>
      </c>
      <c r="P428" s="1">
        <f>'load data'!L428/1000000*'calc monthly loads'!$B$10</f>
        <v>221.05069</v>
      </c>
      <c r="Q428" s="1">
        <f>'load data'!M428/1000000*'calc monthly loads'!$B$10</f>
        <v>255.961106</v>
      </c>
      <c r="R428" s="1">
        <f>'load data'!N428/1000000*'calc monthly loads'!$B$10</f>
        <v>299.621562</v>
      </c>
      <c r="S428" s="1">
        <f>'load data'!O428/1000000*'calc monthly loads'!$B$10</f>
        <v>324.07680200000004</v>
      </c>
      <c r="T428" s="1">
        <f>'load data'!P428/1000000*'calc monthly loads'!$B$10</f>
        <v>323.65051800000003</v>
      </c>
      <c r="U428" t="s">
        <v>12</v>
      </c>
      <c r="V428" s="3">
        <f>SUM(P428:T428)</f>
        <v>1424.360678</v>
      </c>
      <c r="W428" t="s">
        <v>13</v>
      </c>
      <c r="X428" s="3">
        <f>SUM(I428:O428)</f>
        <v>971.837776</v>
      </c>
    </row>
    <row r="429" spans="6:24" ht="12.75">
      <c r="F429">
        <f>'load data'!A429</f>
        <v>80100</v>
      </c>
      <c r="G429">
        <f>'load data'!B429</f>
        <v>2</v>
      </c>
      <c r="I429" s="1">
        <f>'load data'!E429/1000000*'calc monthly loads'!$B$10</f>
        <v>309.16808000000003</v>
      </c>
      <c r="J429" s="1">
        <f>'load data'!F429/1000000*'calc monthly loads'!$B$10</f>
        <v>297.961298</v>
      </c>
      <c r="K429" s="1">
        <f>'load data'!G429/1000000*'calc monthly loads'!$B$10</f>
        <v>321.866856</v>
      </c>
      <c r="L429" s="1">
        <f>'load data'!H429/1000000*'calc monthly loads'!$B$10</f>
        <v>288.97568</v>
      </c>
      <c r="M429" s="1">
        <f>'load data'!I429/1000000*'calc monthly loads'!$B$10</f>
        <v>276.310558</v>
      </c>
      <c r="N429" s="1">
        <f>'load data'!J429/1000000*'calc monthly loads'!$B$10</f>
        <v>252.23673000000002</v>
      </c>
      <c r="O429" s="1">
        <f>'load data'!K429/1000000*'calc monthly loads'!$B$10</f>
        <v>236.520312</v>
      </c>
      <c r="P429" s="1">
        <f>'load data'!L429/1000000*'calc monthly loads'!$B$10</f>
        <v>225.42570999999998</v>
      </c>
      <c r="Q429" s="1">
        <f>'load data'!M429/1000000*'calc monthly loads'!$B$10</f>
        <v>216.473746</v>
      </c>
      <c r="R429" s="1">
        <f>'load data'!N429/1000000*'calc monthly loads'!$B$10</f>
        <v>188.65310599999998</v>
      </c>
      <c r="S429" s="1">
        <f>'load data'!O429/1000000*'calc monthly loads'!$B$10</f>
        <v>160.709068</v>
      </c>
      <c r="T429" s="1">
        <f>'load data'!P429/1000000*'calc monthly loads'!$B$10</f>
        <v>143.668926</v>
      </c>
      <c r="U429" t="s">
        <v>12</v>
      </c>
      <c r="V429" s="3">
        <f>SUM(I429:S429)</f>
        <v>2774.301144000001</v>
      </c>
      <c r="W429" t="s">
        <v>13</v>
      </c>
      <c r="X429" s="3">
        <f>T429</f>
        <v>143.668926</v>
      </c>
    </row>
    <row r="430" spans="6:24" ht="12.75">
      <c r="F430">
        <f>'load data'!A430</f>
        <v>80200</v>
      </c>
      <c r="G430">
        <f>'load data'!B430</f>
        <v>1</v>
      </c>
      <c r="H430">
        <v>32</v>
      </c>
      <c r="I430" s="1">
        <f>'load data'!E430/1000000*'calc monthly loads'!$B$10</f>
        <v>134.425294</v>
      </c>
      <c r="J430" s="1">
        <f>'load data'!F430/1000000*'calc monthly loads'!$B$10</f>
        <v>126.39320599999999</v>
      </c>
      <c r="K430" s="1">
        <f>'load data'!G430/1000000*'calc monthly loads'!$B$10</f>
        <v>121.86113399999999</v>
      </c>
      <c r="L430" s="1">
        <f>'load data'!H430/1000000*'calc monthly loads'!$B$10</f>
        <v>121.636774</v>
      </c>
      <c r="M430" s="1">
        <f>'load data'!I430/1000000*'calc monthly loads'!$B$10</f>
        <v>136.276264</v>
      </c>
      <c r="N430" s="1">
        <f>'load data'!J430/1000000*'calc monthly loads'!$B$10</f>
        <v>161.382148</v>
      </c>
      <c r="O430" s="1">
        <f>'load data'!K430/1000000*'calc monthly loads'!$B$10</f>
        <v>191.861454</v>
      </c>
      <c r="P430" s="1">
        <f>'load data'!L430/1000000*'calc monthly loads'!$B$10</f>
        <v>224.49461599999998</v>
      </c>
      <c r="Q430" s="1">
        <f>'load data'!M430/1000000*'calc monthly loads'!$B$10</f>
        <v>271.240022</v>
      </c>
      <c r="R430" s="1">
        <f>'load data'!N430/1000000*'calc monthly loads'!$B$10</f>
        <v>287.203236</v>
      </c>
      <c r="S430" s="1">
        <f>'load data'!O430/1000000*'calc monthly loads'!$B$10</f>
        <v>316.717794</v>
      </c>
      <c r="T430" s="1">
        <f>'load data'!P430/1000000*'calc monthly loads'!$B$10</f>
        <v>326.89252</v>
      </c>
      <c r="U430" t="s">
        <v>12</v>
      </c>
      <c r="V430" s="3">
        <f>SUM(P430:T430)</f>
        <v>1426.5481879999998</v>
      </c>
      <c r="W430" t="s">
        <v>13</v>
      </c>
      <c r="X430" s="3">
        <f>SUM(I430:O430)</f>
        <v>993.836274</v>
      </c>
    </row>
    <row r="431" spans="6:24" ht="12.75">
      <c r="F431">
        <f>'load data'!A431</f>
        <v>80200</v>
      </c>
      <c r="G431">
        <f>'load data'!B431</f>
        <v>2</v>
      </c>
      <c r="I431" s="1">
        <f>'load data'!E431/1000000*'calc monthly loads'!$B$10</f>
        <v>315.45016</v>
      </c>
      <c r="J431" s="1">
        <f>'load data'!F431/1000000*'calc monthly loads'!$B$10</f>
        <v>355.64425400000005</v>
      </c>
      <c r="K431" s="1">
        <f>'load data'!G431/1000000*'calc monthly loads'!$B$10</f>
        <v>323.706608</v>
      </c>
      <c r="L431" s="1">
        <f>'load data'!H431/1000000*'calc monthly loads'!$B$10</f>
        <v>308.304294</v>
      </c>
      <c r="M431" s="1">
        <f>'load data'!I431/1000000*'calc monthly loads'!$B$10</f>
        <v>287.775354</v>
      </c>
      <c r="N431" s="1">
        <f>'load data'!J431/1000000*'calc monthly loads'!$B$10</f>
        <v>269.377834</v>
      </c>
      <c r="O431" s="1">
        <f>'load data'!K431/1000000*'calc monthly loads'!$B$10</f>
        <v>247.30080999999998</v>
      </c>
      <c r="P431" s="1">
        <f>'load data'!L431/1000000*'calc monthly loads'!$B$10</f>
        <v>237.93377999999998</v>
      </c>
      <c r="Q431" s="1">
        <f>'load data'!M431/1000000*'calc monthly loads'!$B$10</f>
        <v>222.441722</v>
      </c>
      <c r="R431" s="1">
        <f>'load data'!N431/1000000*'calc monthly loads'!$B$10</f>
        <v>186.364634</v>
      </c>
      <c r="S431" s="1">
        <f>'load data'!O431/1000000*'calc monthly loads'!$B$10</f>
        <v>160.316438</v>
      </c>
      <c r="T431" s="1">
        <f>'load data'!P431/1000000*'calc monthly loads'!$B$10</f>
        <v>141.9077</v>
      </c>
      <c r="U431" t="s">
        <v>12</v>
      </c>
      <c r="V431" s="3">
        <f>SUM(I431:S431)</f>
        <v>2914.615888</v>
      </c>
      <c r="W431" t="s">
        <v>13</v>
      </c>
      <c r="X431" s="3">
        <f>T431</f>
        <v>141.9077</v>
      </c>
    </row>
    <row r="432" spans="6:24" ht="12.75">
      <c r="F432">
        <f>'load data'!A432</f>
        <v>80300</v>
      </c>
      <c r="G432">
        <f>'load data'!B432</f>
        <v>1</v>
      </c>
      <c r="H432">
        <v>42</v>
      </c>
      <c r="I432" s="1">
        <f>'load data'!E432/1000000*'calc monthly loads'!$B$10</f>
        <v>127.357954</v>
      </c>
      <c r="J432" s="1">
        <f>'load data'!F432/1000000*'calc monthly loads'!$B$10</f>
        <v>125.798652</v>
      </c>
      <c r="K432" s="1">
        <f>'load data'!G432/1000000*'calc monthly loads'!$B$10</f>
        <v>124.29544</v>
      </c>
      <c r="L432" s="1">
        <f>'load data'!H432/1000000*'calc monthly loads'!$B$10</f>
        <v>127.01019600000001</v>
      </c>
      <c r="M432" s="1">
        <f>'load data'!I432/1000000*'calc monthly loads'!$B$10</f>
        <v>142.109624</v>
      </c>
      <c r="N432" s="1">
        <f>'load data'!J432/1000000*'calc monthly loads'!$B$10</f>
        <v>165.03921599999998</v>
      </c>
      <c r="O432" s="1">
        <f>'load data'!K432/1000000*'calc monthly loads'!$B$10</f>
        <v>197.975264</v>
      </c>
      <c r="P432" s="1">
        <f>'load data'!L432/1000000*'calc monthly loads'!$B$10</f>
        <v>230.552336</v>
      </c>
      <c r="Q432" s="1">
        <f>'load data'!M432/1000000*'calc monthly loads'!$B$10</f>
        <v>266.921092</v>
      </c>
      <c r="R432" s="1">
        <f>'load data'!N432/1000000*'calc monthly loads'!$B$10</f>
        <v>303.67126</v>
      </c>
      <c r="S432" s="1">
        <f>'load data'!O432/1000000*'calc monthly loads'!$B$10</f>
        <v>357.12503000000004</v>
      </c>
      <c r="T432" s="1">
        <f>'load data'!P432/1000000*'calc monthly loads'!$B$10</f>
        <v>358.258048</v>
      </c>
      <c r="U432" t="s">
        <v>12</v>
      </c>
      <c r="V432" s="3">
        <f>SUM(P432:T432)</f>
        <v>1516.527766</v>
      </c>
      <c r="W432" t="s">
        <v>13</v>
      </c>
      <c r="X432" s="3">
        <f>SUM(I432:O432)</f>
        <v>1009.586346</v>
      </c>
    </row>
    <row r="433" spans="6:24" ht="12.75">
      <c r="F433">
        <f>'load data'!A433</f>
        <v>80300</v>
      </c>
      <c r="G433">
        <f>'load data'!B433</f>
        <v>2</v>
      </c>
      <c r="I433" s="1">
        <f>'load data'!E433/1000000*'calc monthly loads'!$B$10</f>
        <v>339.467898</v>
      </c>
      <c r="J433" s="1">
        <f>'load data'!F433/1000000*'calc monthly loads'!$B$10</f>
        <v>366.72763799999996</v>
      </c>
      <c r="K433" s="1">
        <f>'load data'!G433/1000000*'calc monthly loads'!$B$10</f>
        <v>375.286972</v>
      </c>
      <c r="L433" s="1">
        <f>'load data'!H433/1000000*'calc monthly loads'!$B$10</f>
        <v>332.243506</v>
      </c>
      <c r="M433" s="1">
        <f>'load data'!I433/1000000*'calc monthly loads'!$B$10</f>
        <v>306.902044</v>
      </c>
      <c r="N433" s="1">
        <f>'load data'!J433/1000000*'calc monthly loads'!$B$10</f>
        <v>283.355462</v>
      </c>
      <c r="O433" s="1">
        <f>'load data'!K433/1000000*'calc monthly loads'!$B$10</f>
        <v>261.906646</v>
      </c>
      <c r="P433" s="1">
        <f>'load data'!L433/1000000*'calc monthly loads'!$B$10</f>
        <v>256.073286</v>
      </c>
      <c r="Q433" s="1">
        <f>'load data'!M433/1000000*'calc monthly loads'!$B$10</f>
        <v>237.776728</v>
      </c>
      <c r="R433" s="1">
        <f>'load data'!N433/1000000*'calc monthly loads'!$B$10</f>
        <v>203.797406</v>
      </c>
      <c r="S433" s="1">
        <f>'load data'!O433/1000000*'calc monthly loads'!$B$10</f>
        <v>169.13378600000001</v>
      </c>
      <c r="T433" s="1">
        <f>'load data'!P433/1000000*'calc monthly loads'!$B$10</f>
        <v>154.954234</v>
      </c>
      <c r="U433" t="s">
        <v>12</v>
      </c>
      <c r="V433" s="3">
        <f>SUM(I433:S433)</f>
        <v>3132.671372</v>
      </c>
      <c r="W433" t="s">
        <v>13</v>
      </c>
      <c r="X433" s="3">
        <f>T433</f>
        <v>154.954234</v>
      </c>
    </row>
    <row r="434" spans="6:24" ht="12.75">
      <c r="F434">
        <f>'load data'!A434</f>
        <v>80400</v>
      </c>
      <c r="G434">
        <f>'load data'!B434</f>
        <v>1</v>
      </c>
      <c r="H434">
        <v>52</v>
      </c>
      <c r="I434" s="1">
        <f>'load data'!E434/1000000*'calc monthly loads'!$B$10</f>
        <v>140.741028</v>
      </c>
      <c r="J434" s="1">
        <f>'load data'!F434/1000000*'calc monthly loads'!$B$10</f>
        <v>135.995814</v>
      </c>
      <c r="K434" s="1">
        <f>'load data'!G434/1000000*'calc monthly loads'!$B$10</f>
        <v>130.039056</v>
      </c>
      <c r="L434" s="1">
        <f>'load data'!H434/1000000*'calc monthly loads'!$B$10</f>
        <v>125.92205000000001</v>
      </c>
      <c r="M434" s="1">
        <f>'load data'!I434/1000000*'calc monthly loads'!$B$10</f>
        <v>140.11282</v>
      </c>
      <c r="N434" s="1">
        <f>'load data'!J434/1000000*'calc monthly loads'!$B$10</f>
        <v>163.27799</v>
      </c>
      <c r="O434" s="1">
        <f>'load data'!K434/1000000*'calc monthly loads'!$B$10</f>
        <v>193.981656</v>
      </c>
      <c r="P434" s="1">
        <f>'load data'!L434/1000000*'calc monthly loads'!$B$10</f>
        <v>227.25424400000003</v>
      </c>
      <c r="Q434" s="1">
        <f>'load data'!M434/1000000*'calc monthly loads'!$B$10</f>
        <v>270.993226</v>
      </c>
      <c r="R434" s="1">
        <f>'load data'!N434/1000000*'calc monthly loads'!$B$10</f>
        <v>301.943688</v>
      </c>
      <c r="S434" s="1">
        <f>'load data'!O434/1000000*'calc monthly loads'!$B$10</f>
        <v>317.873248</v>
      </c>
      <c r="T434" s="1">
        <f>'load data'!P434/1000000*'calc monthly loads'!$B$10</f>
        <v>327.22906</v>
      </c>
      <c r="U434" t="s">
        <v>12</v>
      </c>
      <c r="V434" s="3">
        <f>SUM(P434:T434)</f>
        <v>1445.293466</v>
      </c>
      <c r="W434" t="s">
        <v>13</v>
      </c>
      <c r="X434" s="3">
        <f>SUM(I434:O434)</f>
        <v>1030.070414</v>
      </c>
    </row>
    <row r="435" spans="6:24" ht="12.75">
      <c r="F435">
        <f>'load data'!A435</f>
        <v>80400</v>
      </c>
      <c r="G435">
        <f>'load data'!B435</f>
        <v>2</v>
      </c>
      <c r="I435" s="1">
        <f>'load data'!E435/1000000*'calc monthly loads'!$B$10</f>
        <v>318.187352</v>
      </c>
      <c r="J435" s="1">
        <f>'load data'!F435/1000000*'calc monthly loads'!$B$10</f>
        <v>349.72115</v>
      </c>
      <c r="K435" s="1">
        <f>'load data'!G435/1000000*'calc monthly loads'!$B$10</f>
        <v>331.648952</v>
      </c>
      <c r="L435" s="1">
        <f>'load data'!H435/1000000*'calc monthly loads'!$B$10</f>
        <v>305.376396</v>
      </c>
      <c r="M435" s="1">
        <f>'load data'!I435/1000000*'calc monthly loads'!$B$10</f>
        <v>292.38595200000003</v>
      </c>
      <c r="N435" s="1">
        <f>'load data'!J435/1000000*'calc monthly loads'!$B$10</f>
        <v>264.980378</v>
      </c>
      <c r="O435" s="1">
        <f>'load data'!K435/1000000*'calc monthly loads'!$B$10</f>
        <v>225.728596</v>
      </c>
      <c r="P435" s="1">
        <f>'load data'!L435/1000000*'calc monthly loads'!$B$10</f>
        <v>220.90485600000002</v>
      </c>
      <c r="Q435" s="1">
        <f>'load data'!M435/1000000*'calc monthly loads'!$B$10</f>
        <v>215.04906</v>
      </c>
      <c r="R435" s="1">
        <f>'load data'!N435/1000000*'calc monthly loads'!$B$10</f>
        <v>187.015278</v>
      </c>
      <c r="S435" s="1">
        <f>'load data'!O435/1000000*'calc monthly loads'!$B$10</f>
        <v>158.60008399999998</v>
      </c>
      <c r="T435" s="1">
        <f>'load data'!P435/1000000*'calc monthly loads'!$B$10</f>
        <v>130.611174</v>
      </c>
      <c r="U435" t="s">
        <v>12</v>
      </c>
      <c r="V435" s="3">
        <f>SUM(I435:S435)</f>
        <v>2869.598054</v>
      </c>
      <c r="W435" t="s">
        <v>13</v>
      </c>
      <c r="X435" s="3">
        <f>T435</f>
        <v>130.611174</v>
      </c>
    </row>
    <row r="436" spans="6:24" ht="12.75">
      <c r="F436">
        <f>'load data'!A436</f>
        <v>80500</v>
      </c>
      <c r="G436">
        <f>'load data'!B436</f>
        <v>1</v>
      </c>
      <c r="H436">
        <v>62</v>
      </c>
      <c r="I436" s="1">
        <f>'load data'!E436/1000000*'calc monthly loads'!$B$10</f>
        <v>120.48132</v>
      </c>
      <c r="J436" s="1">
        <f>'load data'!F436/1000000*'calc monthly loads'!$B$10</f>
        <v>115.579054</v>
      </c>
      <c r="K436" s="1">
        <f>'load data'!G436/1000000*'calc monthly loads'!$B$10</f>
        <v>109.779348</v>
      </c>
      <c r="L436" s="1">
        <f>'load data'!H436/1000000*'calc monthly loads'!$B$10</f>
        <v>104.55176</v>
      </c>
      <c r="M436" s="1">
        <f>'load data'!I436/1000000*'calc monthly loads'!$B$10</f>
        <v>113.503724</v>
      </c>
      <c r="N436" s="1">
        <f>'load data'!J436/1000000*'calc monthly loads'!$B$10</f>
        <v>137.25223</v>
      </c>
      <c r="O436" s="1">
        <f>'load data'!K436/1000000*'calc monthly loads'!$B$10</f>
        <v>153.361278</v>
      </c>
      <c r="P436" s="1">
        <f>'load data'!L436/1000000*'calc monthly loads'!$B$10</f>
        <v>151.342038</v>
      </c>
      <c r="Q436" s="1">
        <f>'load data'!M436/1000000*'calc monthly loads'!$B$10</f>
        <v>181.22679</v>
      </c>
      <c r="R436" s="1">
        <f>'load data'!N436/1000000*'calc monthly loads'!$B$10</f>
        <v>223.933716</v>
      </c>
      <c r="S436" s="1">
        <f>'load data'!O436/1000000*'calc monthly loads'!$B$10</f>
        <v>232.04432999999997</v>
      </c>
      <c r="T436" s="1">
        <f>'load data'!P436/1000000*'calc monthly loads'!$B$10</f>
        <v>238.808784</v>
      </c>
      <c r="U436" t="s">
        <v>12</v>
      </c>
      <c r="V436" s="3">
        <v>0</v>
      </c>
      <c r="W436" t="s">
        <v>13</v>
      </c>
      <c r="X436" s="3">
        <f>SUM(I436:T436)</f>
        <v>1881.864372</v>
      </c>
    </row>
    <row r="437" spans="6:24" ht="12.75">
      <c r="F437">
        <f>'load data'!A437</f>
        <v>80500</v>
      </c>
      <c r="G437">
        <f>'load data'!B437</f>
        <v>2</v>
      </c>
      <c r="I437" s="1">
        <f>'load data'!E437/1000000*'calc monthly loads'!$B$10</f>
        <v>242.118094</v>
      </c>
      <c r="J437" s="1">
        <f>'load data'!F437/1000000*'calc monthly loads'!$B$10</f>
        <v>240.211034</v>
      </c>
      <c r="K437" s="1">
        <f>'load data'!G437/1000000*'calc monthly loads'!$B$10</f>
        <v>240.53635599999998</v>
      </c>
      <c r="L437" s="1">
        <f>'load data'!H437/1000000*'calc monthly loads'!$B$10</f>
        <v>237.12608400000002</v>
      </c>
      <c r="M437" s="1">
        <f>'load data'!I437/1000000*'calc monthly loads'!$B$10</f>
        <v>234.81517599999998</v>
      </c>
      <c r="N437" s="1">
        <f>'load data'!J437/1000000*'calc monthly loads'!$B$10</f>
        <v>220.20934000000003</v>
      </c>
      <c r="O437" s="1">
        <f>'load data'!K437/1000000*'calc monthly loads'!$B$10</f>
        <v>203.21407</v>
      </c>
      <c r="P437" s="1">
        <f>'load data'!L437/1000000*'calc monthly loads'!$B$10</f>
        <v>193.20761399999998</v>
      </c>
      <c r="Q437" s="1">
        <f>'load data'!M437/1000000*'calc monthly loads'!$B$10</f>
        <v>189.69638</v>
      </c>
      <c r="R437" s="1">
        <f>'load data'!N437/1000000*'calc monthly loads'!$B$10</f>
        <v>164.310046</v>
      </c>
      <c r="S437" s="1">
        <f>'load data'!O437/1000000*'calc monthly loads'!$B$10</f>
        <v>144.31957</v>
      </c>
      <c r="T437" s="1">
        <f>'load data'!P437/1000000*'calc monthly loads'!$B$10</f>
        <v>128.16565</v>
      </c>
      <c r="U437" t="s">
        <v>12</v>
      </c>
      <c r="V437" s="3">
        <v>0</v>
      </c>
      <c r="W437" t="s">
        <v>13</v>
      </c>
      <c r="X437" s="3">
        <f>SUM(I437:T437)</f>
        <v>2437.929414</v>
      </c>
    </row>
    <row r="438" spans="6:24" ht="12.75">
      <c r="F438">
        <f>'load data'!A438</f>
        <v>80600</v>
      </c>
      <c r="G438">
        <f>'load data'!B438</f>
        <v>1</v>
      </c>
      <c r="H438">
        <v>72</v>
      </c>
      <c r="I438" s="1">
        <f>'load data'!E438/1000000*'calc monthly loads'!$B$10</f>
        <v>118.3499</v>
      </c>
      <c r="J438" s="1">
        <f>'load data'!F438/1000000*'calc monthly loads'!$B$10</f>
        <v>111.910768</v>
      </c>
      <c r="K438" s="1">
        <f>'load data'!G438/1000000*'calc monthly loads'!$B$10</f>
        <v>109.196012</v>
      </c>
      <c r="L438" s="1">
        <f>'load data'!H438/1000000*'calc monthly loads'!$B$10</f>
        <v>110.014926</v>
      </c>
      <c r="M438" s="1">
        <f>'load data'!I438/1000000*'calc monthly loads'!$B$10</f>
        <v>115.35469400000001</v>
      </c>
      <c r="N438" s="1">
        <f>'load data'!J438/1000000*'calc monthly loads'!$B$10</f>
        <v>125.013392</v>
      </c>
      <c r="O438" s="1">
        <f>'load data'!K438/1000000*'calc monthly loads'!$B$10</f>
        <v>133.43811</v>
      </c>
      <c r="P438" s="1">
        <f>'load data'!L438/1000000*'calc monthly loads'!$B$10</f>
        <v>136.96056199999998</v>
      </c>
      <c r="Q438" s="1">
        <f>'load data'!M438/1000000*'calc monthly loads'!$B$10</f>
        <v>150.646522</v>
      </c>
      <c r="R438" s="1">
        <f>'load data'!N438/1000000*'calc monthly loads'!$B$10</f>
        <v>171.826106</v>
      </c>
      <c r="S438" s="1">
        <f>'load data'!O438/1000000*'calc monthly loads'!$B$10</f>
        <v>197.04417</v>
      </c>
      <c r="T438" s="1">
        <f>'load data'!P438/1000000*'calc monthly loads'!$B$10</f>
        <v>215.026624</v>
      </c>
      <c r="U438" t="s">
        <v>12</v>
      </c>
      <c r="V438" s="3">
        <v>0</v>
      </c>
      <c r="W438" t="s">
        <v>13</v>
      </c>
      <c r="X438" s="3">
        <f>SUM(I438:T438)</f>
        <v>1694.781786</v>
      </c>
    </row>
    <row r="439" spans="6:24" ht="12.75">
      <c r="F439">
        <f>'load data'!A439</f>
        <v>80600</v>
      </c>
      <c r="G439">
        <f>'load data'!B439</f>
        <v>2</v>
      </c>
      <c r="I439" s="1">
        <f>'load data'!E439/1000000*'calc monthly loads'!$B$10</f>
        <v>219.12119399999997</v>
      </c>
      <c r="J439" s="1">
        <f>'load data'!F439/1000000*'calc monthly loads'!$B$10</f>
        <v>213.98335000000003</v>
      </c>
      <c r="K439" s="1">
        <f>'load data'!G439/1000000*'calc monthly loads'!$B$10</f>
        <v>213.007384</v>
      </c>
      <c r="L439" s="1">
        <f>'load data'!H439/1000000*'calc monthly loads'!$B$10</f>
        <v>217.51702</v>
      </c>
      <c r="M439" s="1">
        <f>'load data'!I439/1000000*'calc monthly loads'!$B$10</f>
        <v>213.66924600000002</v>
      </c>
      <c r="N439" s="1">
        <f>'load data'!J439/1000000*'calc monthly loads'!$B$10</f>
        <v>202.182014</v>
      </c>
      <c r="O439" s="1">
        <f>'load data'!K439/1000000*'calc monthly loads'!$B$10</f>
        <v>172.92547</v>
      </c>
      <c r="P439" s="1">
        <f>'load data'!L439/1000000*'calc monthly loads'!$B$10</f>
        <v>168.819682</v>
      </c>
      <c r="Q439" s="1">
        <f>'load data'!M439/1000000*'calc monthly loads'!$B$10</f>
        <v>158.63373800000002</v>
      </c>
      <c r="R439" s="1">
        <f>'load data'!N439/1000000*'calc monthly loads'!$B$10</f>
        <v>142.491036</v>
      </c>
      <c r="S439" s="1">
        <f>'load data'!O439/1000000*'calc monthly loads'!$B$10</f>
        <v>134.425294</v>
      </c>
      <c r="T439" s="1">
        <f>'load data'!P439/1000000*'calc monthly loads'!$B$10</f>
        <v>124.96852000000001</v>
      </c>
      <c r="U439" t="s">
        <v>12</v>
      </c>
      <c r="V439" s="3">
        <v>0</v>
      </c>
      <c r="W439" t="s">
        <v>13</v>
      </c>
      <c r="X439" s="3">
        <f>SUM(I439:T439)</f>
        <v>2181.743948</v>
      </c>
    </row>
    <row r="440" spans="6:24" ht="12.75">
      <c r="F440">
        <f>'load data'!A440</f>
        <v>80700</v>
      </c>
      <c r="G440">
        <f>'load data'!B440</f>
        <v>1</v>
      </c>
      <c r="H440">
        <v>12</v>
      </c>
      <c r="I440" s="1">
        <f>'load data'!E440/1000000*'calc monthly loads'!$B$10</f>
        <v>115.780978</v>
      </c>
      <c r="J440" s="1">
        <f>'load data'!F440/1000000*'calc monthly loads'!$B$10</f>
        <v>113.772956</v>
      </c>
      <c r="K440" s="1">
        <f>'load data'!G440/1000000*'calc monthly loads'!$B$10</f>
        <v>114.793794</v>
      </c>
      <c r="L440" s="1">
        <f>'load data'!H440/1000000*'calc monthly loads'!$B$10</f>
        <v>116.33066000000001</v>
      </c>
      <c r="M440" s="1">
        <f>'load data'!I440/1000000*'calc monthly loads'!$B$10</f>
        <v>123.869156</v>
      </c>
      <c r="N440" s="1">
        <f>'load data'!J440/1000000*'calc monthly loads'!$B$10</f>
        <v>155.90776400000001</v>
      </c>
      <c r="O440" s="1">
        <f>'load data'!K440/1000000*'calc monthly loads'!$B$10</f>
        <v>192.27651999999998</v>
      </c>
      <c r="P440" s="1">
        <f>'load data'!L440/1000000*'calc monthly loads'!$B$10</f>
        <v>248.78158599999998</v>
      </c>
      <c r="Q440" s="1">
        <f>'load data'!M440/1000000*'calc monthly loads'!$B$10</f>
        <v>282.267316</v>
      </c>
      <c r="R440" s="1">
        <f>'load data'!N440/1000000*'calc monthly loads'!$B$10</f>
        <v>296.37955999999997</v>
      </c>
      <c r="S440" s="1">
        <f>'load data'!O440/1000000*'calc monthly loads'!$B$10</f>
        <v>314.687336</v>
      </c>
      <c r="T440" s="1">
        <f>'load data'!P440/1000000*'calc monthly loads'!$B$10</f>
        <v>315.71939199999997</v>
      </c>
      <c r="U440" t="s">
        <v>12</v>
      </c>
      <c r="V440" s="3">
        <f>SUM(P440:T440)</f>
        <v>1457.83519</v>
      </c>
      <c r="W440" t="s">
        <v>13</v>
      </c>
      <c r="X440" s="3">
        <f>SUM(I440:O440)</f>
        <v>932.7318280000001</v>
      </c>
    </row>
    <row r="441" spans="6:24" ht="12.75">
      <c r="F441">
        <f>'load data'!A441</f>
        <v>80700</v>
      </c>
      <c r="G441">
        <f>'load data'!B441</f>
        <v>2</v>
      </c>
      <c r="I441" s="1">
        <f>'load data'!E441/1000000*'calc monthly loads'!$B$10</f>
        <v>306.296272</v>
      </c>
      <c r="J441" s="1">
        <f>'load data'!F441/1000000*'calc monthly loads'!$B$10</f>
        <v>315.93253400000003</v>
      </c>
      <c r="K441" s="1">
        <f>'load data'!G441/1000000*'calc monthly loads'!$B$10</f>
        <v>315.56234</v>
      </c>
      <c r="L441" s="1">
        <f>'load data'!H441/1000000*'calc monthly loads'!$B$10</f>
        <v>306.094348</v>
      </c>
      <c r="M441" s="1">
        <f>'load data'!I441/1000000*'calc monthly loads'!$B$10</f>
        <v>289.581452</v>
      </c>
      <c r="N441" s="1">
        <f>'load data'!J441/1000000*'calc monthly loads'!$B$10</f>
        <v>274.123048</v>
      </c>
      <c r="O441" s="1">
        <f>'load data'!K441/1000000*'calc monthly loads'!$B$10</f>
        <v>252.864938</v>
      </c>
      <c r="P441" s="1">
        <f>'load data'!L441/1000000*'calc monthly loads'!$B$10</f>
        <v>239.537954</v>
      </c>
      <c r="Q441" s="1">
        <f>'load data'!M441/1000000*'calc monthly loads'!$B$10</f>
        <v>225.58276199999997</v>
      </c>
      <c r="R441" s="1">
        <f>'load data'!N441/1000000*'calc monthly loads'!$B$10</f>
        <v>195.888716</v>
      </c>
      <c r="S441" s="1">
        <f>'load data'!O441/1000000*'calc monthly loads'!$B$10</f>
        <v>167.406214</v>
      </c>
      <c r="T441" s="1">
        <f>'load data'!P441/1000000*'calc monthly loads'!$B$10</f>
        <v>143.354822</v>
      </c>
      <c r="U441" t="s">
        <v>12</v>
      </c>
      <c r="V441" s="3">
        <f>SUM(I441:S441)</f>
        <v>2888.870578</v>
      </c>
      <c r="W441" t="s">
        <v>13</v>
      </c>
      <c r="X441" s="3">
        <f>T441</f>
        <v>143.354822</v>
      </c>
    </row>
    <row r="442" spans="6:24" ht="12.75">
      <c r="F442">
        <f>'load data'!A442</f>
        <v>80800</v>
      </c>
      <c r="G442">
        <f>'load data'!B442</f>
        <v>1</v>
      </c>
      <c r="H442">
        <v>22</v>
      </c>
      <c r="I442" s="1">
        <f>'load data'!E442/1000000*'calc monthly loads'!$B$10</f>
        <v>127.61596800000001</v>
      </c>
      <c r="J442" s="1">
        <f>'load data'!F442/1000000*'calc monthly loads'!$B$10</f>
        <v>126.213718</v>
      </c>
      <c r="K442" s="1">
        <f>'load data'!G442/1000000*'calc monthly loads'!$B$10</f>
        <v>122.186456</v>
      </c>
      <c r="L442" s="1">
        <f>'load data'!H442/1000000*'calc monthly loads'!$B$10</f>
        <v>121.109528</v>
      </c>
      <c r="M442" s="1">
        <f>'load data'!I442/1000000*'calc monthly loads'!$B$10</f>
        <v>135.7378</v>
      </c>
      <c r="N442" s="1">
        <f>'load data'!J442/1000000*'calc monthly loads'!$B$10</f>
        <v>159.00393200000002</v>
      </c>
      <c r="O442" s="1">
        <f>'load data'!K442/1000000*'calc monthly loads'!$B$10</f>
        <v>192.489662</v>
      </c>
      <c r="P442" s="1">
        <f>'load data'!L442/1000000*'calc monthly loads'!$B$10</f>
        <v>226.973794</v>
      </c>
      <c r="Q442" s="1">
        <f>'load data'!M442/1000000*'calc monthly loads'!$B$10</f>
        <v>267.560518</v>
      </c>
      <c r="R442" s="1">
        <f>'load data'!N442/1000000*'calc monthly loads'!$B$10</f>
        <v>309.25782399999997</v>
      </c>
      <c r="S442" s="1">
        <f>'load data'!O442/1000000*'calc monthly loads'!$B$10</f>
        <v>327.947012</v>
      </c>
      <c r="T442" s="1">
        <f>'load data'!P442/1000000*'calc monthly loads'!$B$10</f>
        <v>341.834896</v>
      </c>
      <c r="U442" t="s">
        <v>12</v>
      </c>
      <c r="V442" s="3">
        <f>SUM(P442:T442)</f>
        <v>1473.5740440000002</v>
      </c>
      <c r="W442" t="s">
        <v>13</v>
      </c>
      <c r="X442" s="3">
        <f>SUM(I442:O442)</f>
        <v>984.357064</v>
      </c>
    </row>
    <row r="443" spans="6:24" ht="12.75">
      <c r="F443">
        <f>'load data'!A443</f>
        <v>80800</v>
      </c>
      <c r="G443">
        <f>'load data'!B443</f>
        <v>2</v>
      </c>
      <c r="I443" s="1">
        <f>'load data'!E443/1000000*'calc monthly loads'!$B$10</f>
        <v>348.72274799999997</v>
      </c>
      <c r="J443" s="1">
        <f>'load data'!F443/1000000*'calc monthly loads'!$B$10</f>
        <v>348.99198</v>
      </c>
      <c r="K443" s="1">
        <f>'load data'!G443/1000000*'calc monthly loads'!$B$10</f>
        <v>375.387934</v>
      </c>
      <c r="L443" s="1">
        <f>'load data'!H443/1000000*'calc monthly loads'!$B$10</f>
        <v>336.53999999999996</v>
      </c>
      <c r="M443" s="1">
        <f>'load data'!I443/1000000*'calc monthly loads'!$B$10</f>
        <v>314.02547400000003</v>
      </c>
      <c r="N443" s="1">
        <f>'load data'!J443/1000000*'calc monthly loads'!$B$10</f>
        <v>294.69686</v>
      </c>
      <c r="O443" s="1">
        <f>'load data'!K443/1000000*'calc monthly loads'!$B$10</f>
        <v>265.911472</v>
      </c>
      <c r="P443" s="1">
        <f>'load data'!L443/1000000*'calc monthly loads'!$B$10</f>
        <v>256.27521</v>
      </c>
      <c r="Q443" s="1">
        <f>'load data'!M443/1000000*'calc monthly loads'!$B$10</f>
        <v>242.16296599999998</v>
      </c>
      <c r="R443" s="1">
        <f>'load data'!N443/1000000*'calc monthly loads'!$B$10</f>
        <v>198.603472</v>
      </c>
      <c r="S443" s="1">
        <f>'load data'!O443/1000000*'calc monthly loads'!$B$10</f>
        <v>166.239542</v>
      </c>
      <c r="T443" s="1">
        <f>'load data'!P443/1000000*'calc monthly loads'!$B$10</f>
        <v>150.702612</v>
      </c>
      <c r="U443" t="s">
        <v>12</v>
      </c>
      <c r="V443" s="3">
        <f>SUM(I443:S443)</f>
        <v>3147.5576579999993</v>
      </c>
      <c r="W443" t="s">
        <v>13</v>
      </c>
      <c r="X443" s="3">
        <f>T443</f>
        <v>150.702612</v>
      </c>
    </row>
    <row r="444" spans="6:24" ht="12.75">
      <c r="F444">
        <f>'load data'!A444</f>
        <v>80900</v>
      </c>
      <c r="G444">
        <f>'load data'!B444</f>
        <v>1</v>
      </c>
      <c r="H444">
        <v>32</v>
      </c>
      <c r="I444" s="1">
        <f>'load data'!E444/1000000*'calc monthly loads'!$B$10</f>
        <v>137.768258</v>
      </c>
      <c r="J444" s="1">
        <f>'load data'!F444/1000000*'calc monthly loads'!$B$10</f>
        <v>130.813098</v>
      </c>
      <c r="K444" s="1">
        <f>'load data'!G444/1000000*'calc monthly loads'!$B$10</f>
        <v>122.635176</v>
      </c>
      <c r="L444" s="1">
        <f>'load data'!H444/1000000*'calc monthly loads'!$B$10</f>
        <v>122.25376399999999</v>
      </c>
      <c r="M444" s="1">
        <f>'load data'!I444/1000000*'calc monthly loads'!$B$10</f>
        <v>139.686536</v>
      </c>
      <c r="N444" s="1">
        <f>'load data'!J444/1000000*'calc monthly loads'!$B$10</f>
        <v>161.281186</v>
      </c>
      <c r="O444" s="1">
        <f>'load data'!K444/1000000*'calc monthly loads'!$B$10</f>
        <v>193.60024399999998</v>
      </c>
      <c r="P444" s="1">
        <f>'load data'!L444/1000000*'calc monthly loads'!$B$10</f>
        <v>237.37288</v>
      </c>
      <c r="Q444" s="1">
        <f>'load data'!M444/1000000*'calc monthly loads'!$B$10</f>
        <v>279.698394</v>
      </c>
      <c r="R444" s="1">
        <f>'load data'!N444/1000000*'calc monthly loads'!$B$10</f>
        <v>331.4919</v>
      </c>
      <c r="S444" s="1">
        <f>'load data'!O444/1000000*'calc monthly loads'!$B$10</f>
        <v>343.2708</v>
      </c>
      <c r="T444" s="1">
        <f>'load data'!P444/1000000*'calc monthly loads'!$B$10</f>
        <v>325.37809</v>
      </c>
      <c r="U444" t="s">
        <v>12</v>
      </c>
      <c r="V444" s="3">
        <f>SUM(P444:T444)</f>
        <v>1517.212064</v>
      </c>
      <c r="W444" t="s">
        <v>13</v>
      </c>
      <c r="X444" s="3">
        <f>SUM(I444:O444)</f>
        <v>1008.0382619999998</v>
      </c>
    </row>
    <row r="445" spans="6:24" ht="12.75">
      <c r="F445">
        <f>'load data'!A445</f>
        <v>80900</v>
      </c>
      <c r="G445">
        <f>'load data'!B445</f>
        <v>2</v>
      </c>
      <c r="I445" s="1">
        <f>'load data'!E445/1000000*'calc monthly loads'!$B$10</f>
        <v>318.5912</v>
      </c>
      <c r="J445" s="1">
        <f>'load data'!F445/1000000*'calc monthly loads'!$B$10</f>
        <v>333.556012</v>
      </c>
      <c r="K445" s="1">
        <f>'load data'!G445/1000000*'calc monthly loads'!$B$10</f>
        <v>340.533608</v>
      </c>
      <c r="L445" s="1">
        <f>'load data'!H445/1000000*'calc monthly loads'!$B$10</f>
        <v>330.931</v>
      </c>
      <c r="M445" s="1">
        <f>'load data'!I445/1000000*'calc monthly loads'!$B$10</f>
        <v>318.894086</v>
      </c>
      <c r="N445" s="1">
        <f>'load data'!J445/1000000*'calc monthly loads'!$B$10</f>
        <v>294.02378</v>
      </c>
      <c r="O445" s="1">
        <f>'load data'!K445/1000000*'calc monthly loads'!$B$10</f>
        <v>270.80252</v>
      </c>
      <c r="P445" s="1">
        <f>'load data'!L445/1000000*'calc monthly loads'!$B$10</f>
        <v>262.478764</v>
      </c>
      <c r="Q445" s="1">
        <f>'load data'!M445/1000000*'calc monthly loads'!$B$10</f>
        <v>241.287962</v>
      </c>
      <c r="R445" s="1">
        <f>'load data'!N445/1000000*'calc monthly loads'!$B$10</f>
        <v>209.60833</v>
      </c>
      <c r="S445" s="1">
        <f>'load data'!O445/1000000*'calc monthly loads'!$B$10</f>
        <v>176.23477999999997</v>
      </c>
      <c r="T445" s="1">
        <f>'load data'!P445/1000000*'calc monthly loads'!$B$10</f>
        <v>157.455848</v>
      </c>
      <c r="U445" t="s">
        <v>12</v>
      </c>
      <c r="V445" s="3">
        <f>SUM(I445:S445)</f>
        <v>3096.9420419999997</v>
      </c>
      <c r="W445" t="s">
        <v>13</v>
      </c>
      <c r="X445" s="3">
        <f>T445</f>
        <v>157.455848</v>
      </c>
    </row>
    <row r="446" spans="6:24" ht="12.75">
      <c r="F446">
        <f>'load data'!A446</f>
        <v>81000</v>
      </c>
      <c r="G446">
        <f>'load data'!B446</f>
        <v>1</v>
      </c>
      <c r="H446">
        <v>42</v>
      </c>
      <c r="I446" s="1">
        <f>'load data'!E446/1000000*'calc monthly loads'!$B$10</f>
        <v>143.680144</v>
      </c>
      <c r="J446" s="1">
        <f>'load data'!F446/1000000*'calc monthly loads'!$B$10</f>
        <v>134.638436</v>
      </c>
      <c r="K446" s="1">
        <f>'load data'!G446/1000000*'calc monthly loads'!$B$10</f>
        <v>128.50219</v>
      </c>
      <c r="L446" s="1">
        <f>'load data'!H446/1000000*'calc monthly loads'!$B$10</f>
        <v>128.906038</v>
      </c>
      <c r="M446" s="1">
        <f>'load data'!I446/1000000*'calc monthly loads'!$B$10</f>
        <v>137.4205</v>
      </c>
      <c r="N446" s="1">
        <f>'load data'!J446/1000000*'calc monthly loads'!$B$10</f>
        <v>159.68823</v>
      </c>
      <c r="O446" s="1">
        <f>'load data'!K446/1000000*'calc monthly loads'!$B$10</f>
        <v>199.78136199999997</v>
      </c>
      <c r="P446" s="1">
        <f>'load data'!L446/1000000*'calc monthly loads'!$B$10</f>
        <v>235.768706</v>
      </c>
      <c r="Q446" s="1">
        <f>'load data'!M446/1000000*'calc monthly loads'!$B$10</f>
        <v>275.839402</v>
      </c>
      <c r="R446" s="1">
        <f>'load data'!N446/1000000*'calc monthly loads'!$B$10</f>
        <v>332.37812199999996</v>
      </c>
      <c r="S446" s="1">
        <f>'load data'!O446/1000000*'calc monthly loads'!$B$10</f>
        <v>354.97117399999996</v>
      </c>
      <c r="T446" s="1">
        <f>'load data'!P446/1000000*'calc monthly loads'!$B$10</f>
        <v>331.23388600000004</v>
      </c>
      <c r="U446" t="s">
        <v>12</v>
      </c>
      <c r="V446" s="3">
        <f>SUM(P446:T446)</f>
        <v>1530.19129</v>
      </c>
      <c r="W446" t="s">
        <v>13</v>
      </c>
      <c r="X446" s="3">
        <f>SUM(I446:O446)</f>
        <v>1032.6169</v>
      </c>
    </row>
    <row r="447" spans="6:24" ht="12.75">
      <c r="F447">
        <f>'load data'!A447</f>
        <v>81000</v>
      </c>
      <c r="G447">
        <f>'load data'!B447</f>
        <v>2</v>
      </c>
      <c r="I447" s="1">
        <f>'load data'!E447/1000000*'calc monthly loads'!$B$10</f>
        <v>330.94221799999997</v>
      </c>
      <c r="J447" s="1">
        <f>'load data'!F447/1000000*'calc monthly loads'!$B$10</f>
        <v>338.177828</v>
      </c>
      <c r="K447" s="1">
        <f>'load data'!G447/1000000*'calc monthly loads'!$B$10</f>
        <v>331.525554</v>
      </c>
      <c r="L447" s="1">
        <f>'load data'!H447/1000000*'calc monthly loads'!$B$10</f>
        <v>329.8092</v>
      </c>
      <c r="M447" s="1">
        <f>'load data'!I447/1000000*'calc monthly loads'!$B$10</f>
        <v>314.115218</v>
      </c>
      <c r="N447" s="1">
        <f>'load data'!J447/1000000*'calc monthly loads'!$B$10</f>
        <v>289.974082</v>
      </c>
      <c r="O447" s="1">
        <f>'load data'!K447/1000000*'calc monthly loads'!$B$10</f>
        <v>266.494808</v>
      </c>
      <c r="P447" s="1">
        <f>'load data'!L447/1000000*'calc monthly loads'!$B$10</f>
        <v>257.150214</v>
      </c>
      <c r="Q447" s="1">
        <f>'load data'!M447/1000000*'calc monthly loads'!$B$10</f>
        <v>241.893734</v>
      </c>
      <c r="R447" s="1">
        <f>'load data'!N447/1000000*'calc monthly loads'!$B$10</f>
        <v>208.55383799999998</v>
      </c>
      <c r="S447" s="1">
        <f>'load data'!O447/1000000*'calc monthly loads'!$B$10</f>
        <v>175.987984</v>
      </c>
      <c r="T447" s="1">
        <f>'load data'!P447/1000000*'calc monthly loads'!$B$10</f>
        <v>152.463838</v>
      </c>
      <c r="U447" t="s">
        <v>12</v>
      </c>
      <c r="V447" s="3">
        <f>SUM(I447:S447)</f>
        <v>3084.6246779999997</v>
      </c>
      <c r="W447" t="s">
        <v>13</v>
      </c>
      <c r="X447" s="3">
        <f>T447</f>
        <v>152.463838</v>
      </c>
    </row>
    <row r="448" spans="6:24" ht="12.75">
      <c r="F448">
        <f>'load data'!A448</f>
        <v>81100</v>
      </c>
      <c r="G448">
        <f>'load data'!B448</f>
        <v>1</v>
      </c>
      <c r="H448">
        <v>52</v>
      </c>
      <c r="I448" s="1">
        <f>'load data'!E448/1000000*'calc monthly loads'!$B$10</f>
        <v>143.489438</v>
      </c>
      <c r="J448" s="1">
        <f>'load data'!F448/1000000*'calc monthly loads'!$B$10</f>
        <v>137.577552</v>
      </c>
      <c r="K448" s="1">
        <f>'load data'!G448/1000000*'calc monthly loads'!$B$10</f>
        <v>128.89482</v>
      </c>
      <c r="L448" s="1">
        <f>'load data'!H448/1000000*'calc monthly loads'!$B$10</f>
        <v>128.603152</v>
      </c>
      <c r="M448" s="1">
        <f>'load data'!I448/1000000*'calc monthly loads'!$B$10</f>
        <v>139.540702</v>
      </c>
      <c r="N448" s="1">
        <f>'load data'!J448/1000000*'calc monthly loads'!$B$10</f>
        <v>166.003964</v>
      </c>
      <c r="O448" s="1">
        <f>'load data'!K448/1000000*'calc monthly loads'!$B$10</f>
        <v>196.101858</v>
      </c>
      <c r="P448" s="1">
        <f>'load data'!L448/1000000*'calc monthly loads'!$B$10</f>
        <v>233.09882199999998</v>
      </c>
      <c r="Q448" s="1">
        <f>'load data'!M448/1000000*'calc monthly loads'!$B$10</f>
        <v>269.086166</v>
      </c>
      <c r="R448" s="1">
        <f>'load data'!N448/1000000*'calc monthly loads'!$B$10</f>
        <v>309.17929799999996</v>
      </c>
      <c r="S448" s="1">
        <f>'load data'!O448/1000000*'calc monthly loads'!$B$10</f>
        <v>344.482344</v>
      </c>
      <c r="T448" s="1">
        <f>'load data'!P448/1000000*'calc monthly loads'!$B$10</f>
        <v>330.751512</v>
      </c>
      <c r="U448" t="s">
        <v>12</v>
      </c>
      <c r="V448" s="3">
        <f>SUM(P448:T448)</f>
        <v>1486.598142</v>
      </c>
      <c r="W448" t="s">
        <v>13</v>
      </c>
      <c r="X448" s="3">
        <f>SUM(I448:O448)</f>
        <v>1040.2114860000001</v>
      </c>
    </row>
    <row r="449" spans="6:24" ht="12.75">
      <c r="F449">
        <f>'load data'!A449</f>
        <v>81100</v>
      </c>
      <c r="G449">
        <f>'load data'!B449</f>
        <v>2</v>
      </c>
      <c r="I449" s="1">
        <f>'load data'!E449/1000000*'calc monthly loads'!$B$10</f>
        <v>322.10243399999996</v>
      </c>
      <c r="J449" s="1">
        <f>'load data'!F449/1000000*'calc monthly loads'!$B$10</f>
        <v>326.914956</v>
      </c>
      <c r="K449" s="1">
        <f>'load data'!G449/1000000*'calc monthly loads'!$B$10</f>
        <v>327.273932</v>
      </c>
      <c r="L449" s="1">
        <f>'load data'!H449/1000000*'calc monthly loads'!$B$10</f>
        <v>318.14248</v>
      </c>
      <c r="M449" s="1">
        <f>'load data'!I449/1000000*'calc monthly loads'!$B$10</f>
        <v>298.264184</v>
      </c>
      <c r="N449" s="1">
        <f>'load data'!J449/1000000*'calc monthly loads'!$B$10</f>
        <v>271.127842</v>
      </c>
      <c r="O449" s="1">
        <f>'load data'!K449/1000000*'calc monthly loads'!$B$10</f>
        <v>252.954682</v>
      </c>
      <c r="P449" s="1">
        <f>'load data'!L449/1000000*'calc monthly loads'!$B$10</f>
        <v>238.73025800000002</v>
      </c>
      <c r="Q449" s="1">
        <f>'load data'!M449/1000000*'calc monthly loads'!$B$10</f>
        <v>227.60200200000003</v>
      </c>
      <c r="R449" s="1">
        <f>'load data'!N449/1000000*'calc monthly loads'!$B$10</f>
        <v>191.92876199999998</v>
      </c>
      <c r="S449" s="1">
        <f>'load data'!O449/1000000*'calc monthly loads'!$B$10</f>
        <v>169.324492</v>
      </c>
      <c r="T449" s="1">
        <f>'load data'!P449/1000000*'calc monthly loads'!$B$10</f>
        <v>142.109624</v>
      </c>
      <c r="U449" t="s">
        <v>12</v>
      </c>
      <c r="V449" s="3">
        <f>SUM(I449:S449)</f>
        <v>2944.3660240000004</v>
      </c>
      <c r="W449" t="s">
        <v>13</v>
      </c>
      <c r="X449" s="3">
        <f>T449</f>
        <v>142.109624</v>
      </c>
    </row>
    <row r="450" spans="6:24" ht="12.75">
      <c r="F450">
        <f>'load data'!A450</f>
        <v>81200</v>
      </c>
      <c r="G450">
        <f>'load data'!B450</f>
        <v>1</v>
      </c>
      <c r="H450">
        <v>62</v>
      </c>
      <c r="I450" s="1">
        <f>'load data'!E450/1000000*'calc monthly loads'!$B$10</f>
        <v>130.734572</v>
      </c>
      <c r="J450" s="1">
        <f>'load data'!F450/1000000*'calc monthly loads'!$B$10</f>
        <v>126.14641</v>
      </c>
      <c r="K450" s="1">
        <f>'load data'!G450/1000000*'calc monthly loads'!$B$10</f>
        <v>119.22490400000001</v>
      </c>
      <c r="L450" s="1">
        <f>'load data'!H450/1000000*'calc monthly loads'!$B$10</f>
        <v>115.59027200000001</v>
      </c>
      <c r="M450" s="1">
        <f>'load data'!I450/1000000*'calc monthly loads'!$B$10</f>
        <v>119.729714</v>
      </c>
      <c r="N450" s="1">
        <f>'load data'!J450/1000000*'calc monthly loads'!$B$10</f>
        <v>139.88846</v>
      </c>
      <c r="O450" s="1">
        <f>'load data'!K450/1000000*'calc monthly loads'!$B$10</f>
        <v>157.89335</v>
      </c>
      <c r="P450" s="1">
        <f>'load data'!L450/1000000*'calc monthly loads'!$B$10</f>
        <v>170.95110200000002</v>
      </c>
      <c r="Q450" s="1">
        <f>'load data'!M450/1000000*'calc monthly loads'!$B$10</f>
        <v>189.81977799999999</v>
      </c>
      <c r="R450" s="1">
        <f>'load data'!N450/1000000*'calc monthly loads'!$B$10</f>
        <v>232.96420600000002</v>
      </c>
      <c r="S450" s="1">
        <f>'load data'!O450/1000000*'calc monthly loads'!$B$10</f>
        <v>233.536324</v>
      </c>
      <c r="T450" s="1">
        <f>'load data'!P450/1000000*'calc monthly loads'!$B$10</f>
        <v>236.92416</v>
      </c>
      <c r="U450" t="s">
        <v>12</v>
      </c>
      <c r="V450" s="3">
        <v>0</v>
      </c>
      <c r="W450" t="s">
        <v>13</v>
      </c>
      <c r="X450" s="3">
        <f>SUM(I450:T450)</f>
        <v>1973.403252</v>
      </c>
    </row>
    <row r="451" spans="6:24" ht="12.75">
      <c r="F451">
        <f>'load data'!A451</f>
        <v>81200</v>
      </c>
      <c r="G451">
        <f>'load data'!B451</f>
        <v>2</v>
      </c>
      <c r="I451" s="1">
        <f>'load data'!E451/1000000*'calc monthly loads'!$B$10</f>
        <v>241.669374</v>
      </c>
      <c r="J451" s="1">
        <f>'load data'!F451/1000000*'calc monthly loads'!$B$10</f>
        <v>242.275146</v>
      </c>
      <c r="K451" s="1">
        <f>'load data'!G451/1000000*'calc monthly loads'!$B$10</f>
        <v>240.502702</v>
      </c>
      <c r="L451" s="1">
        <f>'load data'!H451/1000000*'calc monthly loads'!$B$10</f>
        <v>231.81996999999998</v>
      </c>
      <c r="M451" s="1">
        <f>'load data'!I451/1000000*'calc monthly loads'!$B$10</f>
        <v>229.307138</v>
      </c>
      <c r="N451" s="1">
        <f>'load data'!J451/1000000*'calc monthly loads'!$B$10</f>
        <v>213.31027</v>
      </c>
      <c r="O451" s="1">
        <f>'load data'!K451/1000000*'calc monthly loads'!$B$10</f>
        <v>197.672378</v>
      </c>
      <c r="P451" s="1">
        <f>'load data'!L451/1000000*'calc monthly loads'!$B$10</f>
        <v>196.797374</v>
      </c>
      <c r="Q451" s="1">
        <f>'load data'!M451/1000000*'calc monthly loads'!$B$10</f>
        <v>194.12749000000002</v>
      </c>
      <c r="R451" s="1">
        <f>'load data'!N451/1000000*'calc monthly loads'!$B$10</f>
        <v>165.398192</v>
      </c>
      <c r="S451" s="1">
        <f>'load data'!O451/1000000*'calc monthly loads'!$B$10</f>
        <v>144.31957</v>
      </c>
      <c r="T451" s="1">
        <f>'load data'!P451/1000000*'calc monthly loads'!$B$10</f>
        <v>127.98616200000001</v>
      </c>
      <c r="U451" t="s">
        <v>12</v>
      </c>
      <c r="V451" s="3">
        <v>0</v>
      </c>
      <c r="W451" t="s">
        <v>13</v>
      </c>
      <c r="X451" s="3">
        <f>SUM(I451:T451)</f>
        <v>2425.185766</v>
      </c>
    </row>
    <row r="452" spans="6:24" ht="12.75">
      <c r="F452">
        <f>'load data'!A452</f>
        <v>81300</v>
      </c>
      <c r="G452">
        <f>'load data'!B452</f>
        <v>1</v>
      </c>
      <c r="H452">
        <v>72</v>
      </c>
      <c r="I452" s="1">
        <f>'load data'!E452/1000000*'calc monthly loads'!$B$10</f>
        <v>121.670428</v>
      </c>
      <c r="J452" s="1">
        <f>'load data'!F452/1000000*'calc monthly loads'!$B$10</f>
        <v>116.51014799999999</v>
      </c>
      <c r="K452" s="1">
        <f>'load data'!G452/1000000*'calc monthly loads'!$B$10</f>
        <v>113.49250599999999</v>
      </c>
      <c r="L452" s="1">
        <f>'load data'!H452/1000000*'calc monthly loads'!$B$10</f>
        <v>117.69925599999999</v>
      </c>
      <c r="M452" s="1">
        <f>'load data'!I452/1000000*'calc monthly loads'!$B$10</f>
        <v>120.526192</v>
      </c>
      <c r="N452" s="1">
        <f>'load data'!J452/1000000*'calc monthly loads'!$B$10</f>
        <v>127.873982</v>
      </c>
      <c r="O452" s="1">
        <f>'load data'!K452/1000000*'calc monthly loads'!$B$10</f>
        <v>139.091982</v>
      </c>
      <c r="P452" s="1">
        <f>'load data'!L452/1000000*'calc monthly loads'!$B$10</f>
        <v>138.531082</v>
      </c>
      <c r="Q452" s="1">
        <f>'load data'!M452/1000000*'calc monthly loads'!$B$10</f>
        <v>146.664132</v>
      </c>
      <c r="R452" s="1">
        <f>'load data'!N452/1000000*'calc monthly loads'!$B$10</f>
        <v>162.537602</v>
      </c>
      <c r="S452" s="1">
        <f>'load data'!O452/1000000*'calc monthly loads'!$B$10</f>
        <v>187.419126</v>
      </c>
      <c r="T452" s="1">
        <f>'load data'!P452/1000000*'calc monthly loads'!$B$10</f>
        <v>202.081052</v>
      </c>
      <c r="U452" t="s">
        <v>12</v>
      </c>
      <c r="V452" s="3">
        <v>0</v>
      </c>
      <c r="W452" t="s">
        <v>13</v>
      </c>
      <c r="X452" s="3">
        <f>SUM(I452:T452)</f>
        <v>1694.0974879999997</v>
      </c>
    </row>
    <row r="453" spans="6:24" ht="12.75">
      <c r="F453">
        <f>'load data'!A453</f>
        <v>81300</v>
      </c>
      <c r="G453">
        <f>'load data'!B453</f>
        <v>2</v>
      </c>
      <c r="I453" s="1">
        <f>'load data'!E453/1000000*'calc monthly loads'!$B$10</f>
        <v>205.940044</v>
      </c>
      <c r="J453" s="1">
        <f>'load data'!F453/1000000*'calc monthly loads'!$B$10</f>
        <v>199.89354200000002</v>
      </c>
      <c r="K453" s="1">
        <f>'load data'!G453/1000000*'calc monthly loads'!$B$10</f>
        <v>194.68839</v>
      </c>
      <c r="L453" s="1">
        <f>'load data'!H453/1000000*'calc monthly loads'!$B$10</f>
        <v>205.88395400000002</v>
      </c>
      <c r="M453" s="1">
        <f>'load data'!I453/1000000*'calc monthly loads'!$B$10</f>
        <v>209.27179</v>
      </c>
      <c r="N453" s="1">
        <f>'load data'!J453/1000000*'calc monthly loads'!$B$10</f>
        <v>191.68196600000002</v>
      </c>
      <c r="O453" s="1">
        <f>'load data'!K453/1000000*'calc monthly loads'!$B$10</f>
        <v>170.71552400000002</v>
      </c>
      <c r="P453" s="1">
        <f>'load data'!L453/1000000*'calc monthly loads'!$B$10</f>
        <v>162.99754</v>
      </c>
      <c r="Q453" s="1">
        <f>'load data'!M453/1000000*'calc monthly loads'!$B$10</f>
        <v>157.904568</v>
      </c>
      <c r="R453" s="1">
        <f>'load data'!N453/1000000*'calc monthly loads'!$B$10</f>
        <v>141.840392</v>
      </c>
      <c r="S453" s="1">
        <f>'load data'!O453/1000000*'calc monthly loads'!$B$10</f>
        <v>128.64802400000002</v>
      </c>
      <c r="T453" s="1">
        <f>'load data'!P453/1000000*'calc monthly loads'!$B$10</f>
        <v>122.82588200000001</v>
      </c>
      <c r="U453" t="s">
        <v>12</v>
      </c>
      <c r="V453" s="3">
        <v>0</v>
      </c>
      <c r="W453" t="s">
        <v>13</v>
      </c>
      <c r="X453" s="3">
        <f>SUM(I453:T453)</f>
        <v>2092.291616</v>
      </c>
    </row>
    <row r="454" spans="6:24" ht="12.75">
      <c r="F454">
        <f>'load data'!A454</f>
        <v>81400</v>
      </c>
      <c r="G454">
        <f>'load data'!B454</f>
        <v>1</v>
      </c>
      <c r="H454">
        <v>12</v>
      </c>
      <c r="I454" s="1">
        <f>'load data'!E454/1000000*'calc monthly loads'!$B$10</f>
        <v>116.80181599999999</v>
      </c>
      <c r="J454" s="1">
        <f>'load data'!F454/1000000*'calc monthly loads'!$B$10</f>
        <v>116.768162</v>
      </c>
      <c r="K454" s="1">
        <f>'load data'!G454/1000000*'calc monthly loads'!$B$10</f>
        <v>116.151172</v>
      </c>
      <c r="L454" s="1">
        <f>'load data'!H454/1000000*'calc monthly loads'!$B$10</f>
        <v>122.10793000000001</v>
      </c>
      <c r="M454" s="1">
        <f>'load data'!I454/1000000*'calc monthly loads'!$B$10</f>
        <v>129.478156</v>
      </c>
      <c r="N454" s="1">
        <f>'load data'!J454/1000000*'calc monthly loads'!$B$10</f>
        <v>157.22027</v>
      </c>
      <c r="O454" s="1">
        <f>'load data'!K454/1000000*'calc monthly loads'!$B$10</f>
        <v>188.439964</v>
      </c>
      <c r="P454" s="1">
        <f>'load data'!L454/1000000*'calc monthly loads'!$B$10</f>
        <v>249.55562799999998</v>
      </c>
      <c r="Q454" s="1">
        <f>'load data'!M454/1000000*'calc monthly loads'!$B$10</f>
        <v>285.06059799999997</v>
      </c>
      <c r="R454" s="1">
        <f>'load data'!N454/1000000*'calc monthly loads'!$B$10</f>
        <v>314.83317</v>
      </c>
      <c r="S454" s="1">
        <f>'load data'!O454/1000000*'calc monthly loads'!$B$10</f>
        <v>330.269138</v>
      </c>
      <c r="T454" s="1">
        <f>'load data'!P454/1000000*'calc monthly loads'!$B$10</f>
        <v>315.50625</v>
      </c>
      <c r="U454" t="s">
        <v>12</v>
      </c>
      <c r="V454" s="3">
        <f>SUM(P454:T454)</f>
        <v>1495.224784</v>
      </c>
      <c r="W454" t="s">
        <v>13</v>
      </c>
      <c r="X454" s="3">
        <f>SUM(I454:O454)</f>
        <v>946.96747</v>
      </c>
    </row>
    <row r="455" spans="6:24" ht="12.75">
      <c r="F455">
        <f>'load data'!A455</f>
        <v>81400</v>
      </c>
      <c r="G455">
        <f>'load data'!B455</f>
        <v>2</v>
      </c>
      <c r="I455" s="1">
        <f>'load data'!E455/1000000*'calc monthly loads'!$B$10</f>
        <v>311.63604</v>
      </c>
      <c r="J455" s="1">
        <f>'load data'!F455/1000000*'calc monthly loads'!$B$10</f>
        <v>344.86375599999997</v>
      </c>
      <c r="K455" s="1">
        <f>'load data'!G455/1000000*'calc monthly loads'!$B$10</f>
        <v>315.23701800000003</v>
      </c>
      <c r="L455" s="1">
        <f>'load data'!H455/1000000*'calc monthly loads'!$B$10</f>
        <v>301.66323800000004</v>
      </c>
      <c r="M455" s="1">
        <f>'load data'!I455/1000000*'calc monthly loads'!$B$10</f>
        <v>282.18879</v>
      </c>
      <c r="N455" s="1">
        <f>'load data'!J455/1000000*'calc monthly loads'!$B$10</f>
        <v>255.916234</v>
      </c>
      <c r="O455" s="1">
        <f>'load data'!K455/1000000*'calc monthly loads'!$B$10</f>
        <v>221.30870399999998</v>
      </c>
      <c r="P455" s="1">
        <f>'load data'!L455/1000000*'calc monthly loads'!$B$10</f>
        <v>216.182078</v>
      </c>
      <c r="Q455" s="1">
        <f>'load data'!M455/1000000*'calc monthly loads'!$B$10</f>
        <v>210.78622000000001</v>
      </c>
      <c r="R455" s="1">
        <f>'load data'!N455/1000000*'calc monthly loads'!$B$10</f>
        <v>178.42228999999998</v>
      </c>
      <c r="S455" s="1">
        <f>'load data'!O455/1000000*'calc monthly loads'!$B$10</f>
        <v>155.95263599999998</v>
      </c>
      <c r="T455" s="1">
        <f>'load data'!P455/1000000*'calc monthly loads'!$B$10</f>
        <v>139.6641</v>
      </c>
      <c r="U455" t="s">
        <v>12</v>
      </c>
      <c r="V455" s="3">
        <f>SUM(I455:S455)</f>
        <v>2794.1570039999997</v>
      </c>
      <c r="W455" t="s">
        <v>13</v>
      </c>
      <c r="X455" s="3">
        <f>T455</f>
        <v>139.6641</v>
      </c>
    </row>
    <row r="456" spans="6:24" ht="12.75">
      <c r="F456">
        <f>'load data'!A456</f>
        <v>81500</v>
      </c>
      <c r="G456">
        <f>'load data'!B456</f>
        <v>1</v>
      </c>
      <c r="H456">
        <v>22</v>
      </c>
      <c r="I456" s="1">
        <f>'load data'!E456/1000000*'calc monthly loads'!$B$10</f>
        <v>130.611174</v>
      </c>
      <c r="J456" s="1">
        <f>'load data'!F456/1000000*'calc monthly loads'!$B$10</f>
        <v>132.720158</v>
      </c>
      <c r="K456" s="1">
        <f>'load data'!G456/1000000*'calc monthly loads'!$B$10</f>
        <v>126.438078</v>
      </c>
      <c r="L456" s="1">
        <f>'load data'!H456/1000000*'calc monthly loads'!$B$10</f>
        <v>127.357954</v>
      </c>
      <c r="M456" s="1">
        <f>'load data'!I456/1000000*'calc monthly loads'!$B$10</f>
        <v>138.86762199999998</v>
      </c>
      <c r="N456" s="1">
        <f>'load data'!J456/1000000*'calc monthly loads'!$B$10</f>
        <v>161.46067399999998</v>
      </c>
      <c r="O456" s="1">
        <f>'load data'!K456/1000000*'calc monthly loads'!$B$10</f>
        <v>193.23005</v>
      </c>
      <c r="P456" s="1">
        <f>'load data'!L456/1000000*'calc monthly loads'!$B$10</f>
        <v>232.38087000000002</v>
      </c>
      <c r="Q456" s="1">
        <f>'load data'!M456/1000000*'calc monthly loads'!$B$10</f>
        <v>260.627794</v>
      </c>
      <c r="R456" s="1">
        <f>'load data'!N456/1000000*'calc monthly loads'!$B$10</f>
        <v>305.813898</v>
      </c>
      <c r="S456" s="1">
        <f>'load data'!O456/1000000*'calc monthly loads'!$B$10</f>
        <v>333.432614</v>
      </c>
      <c r="T456" s="1">
        <f>'load data'!P456/1000000*'calc monthly loads'!$B$10</f>
        <v>317.69376</v>
      </c>
      <c r="U456" t="s">
        <v>12</v>
      </c>
      <c r="V456" s="3">
        <f>SUM(P456:T456)</f>
        <v>1449.9489360000002</v>
      </c>
      <c r="W456" t="s">
        <v>13</v>
      </c>
      <c r="X456" s="3">
        <f>SUM(I456:O456)</f>
        <v>1010.6857099999999</v>
      </c>
    </row>
    <row r="457" spans="6:24" ht="12.75">
      <c r="F457">
        <f>'load data'!A457</f>
        <v>81500</v>
      </c>
      <c r="G457">
        <f>'load data'!B457</f>
        <v>2</v>
      </c>
      <c r="I457" s="1">
        <f>'load data'!E457/1000000*'calc monthly loads'!$B$10</f>
        <v>308.517436</v>
      </c>
      <c r="J457" s="1">
        <f>'load data'!F457/1000000*'calc monthly loads'!$B$10</f>
        <v>313.82355</v>
      </c>
      <c r="K457" s="1">
        <f>'load data'!G457/1000000*'calc monthly loads'!$B$10</f>
        <v>317.592798</v>
      </c>
      <c r="L457" s="1">
        <f>'load data'!H457/1000000*'calc monthly loads'!$B$10</f>
        <v>310.839562</v>
      </c>
      <c r="M457" s="1">
        <f>'load data'!I457/1000000*'calc monthly loads'!$B$10</f>
        <v>289.301002</v>
      </c>
      <c r="N457" s="1">
        <f>'load data'!J457/1000000*'calc monthly loads'!$B$10</f>
        <v>264.430696</v>
      </c>
      <c r="O457" s="1">
        <f>'load data'!K457/1000000*'calc monthly loads'!$B$10</f>
        <v>246.85209</v>
      </c>
      <c r="P457" s="1">
        <f>'load data'!L457/1000000*'calc monthly loads'!$B$10</f>
        <v>234.98344600000001</v>
      </c>
      <c r="Q457" s="1">
        <f>'load data'!M457/1000000*'calc monthly loads'!$B$10</f>
        <v>226.15488000000002</v>
      </c>
      <c r="R457" s="1">
        <f>'load data'!N457/1000000*'calc monthly loads'!$B$10</f>
        <v>196.76372</v>
      </c>
      <c r="S457" s="1">
        <f>'load data'!O457/1000000*'calc monthly loads'!$B$10</f>
        <v>165.74595</v>
      </c>
      <c r="T457" s="1">
        <f>'load data'!P457/1000000*'calc monthly loads'!$B$10</f>
        <v>150.410944</v>
      </c>
      <c r="U457" t="s">
        <v>12</v>
      </c>
      <c r="V457" s="3">
        <f>SUM(I457:S457)</f>
        <v>2875.00513</v>
      </c>
      <c r="W457" t="s">
        <v>13</v>
      </c>
      <c r="X457" s="3">
        <f>T457</f>
        <v>150.410944</v>
      </c>
    </row>
    <row r="458" spans="6:24" ht="12.75">
      <c r="F458">
        <f>'load data'!A458</f>
        <v>81600</v>
      </c>
      <c r="G458">
        <f>'load data'!B458</f>
        <v>1</v>
      </c>
      <c r="H458">
        <v>32</v>
      </c>
      <c r="I458" s="1">
        <f>'load data'!E458/1000000*'calc monthly loads'!$B$10</f>
        <v>138.609608</v>
      </c>
      <c r="J458" s="1">
        <f>'load data'!F458/1000000*'calc monthly loads'!$B$10</f>
        <v>131.45252399999998</v>
      </c>
      <c r="K458" s="1">
        <f>'load data'!G458/1000000*'calc monthly loads'!$B$10</f>
        <v>127.840328</v>
      </c>
      <c r="L458" s="1">
        <f>'load data'!H458/1000000*'calc monthly loads'!$B$10</f>
        <v>129.657644</v>
      </c>
      <c r="M458" s="1">
        <f>'load data'!I458/1000000*'calc monthly loads'!$B$10</f>
        <v>142.97341</v>
      </c>
      <c r="N458" s="1">
        <f>'load data'!J458/1000000*'calc monthly loads'!$B$10</f>
        <v>167.608138</v>
      </c>
      <c r="O458" s="1">
        <f>'load data'!K458/1000000*'calc monthly loads'!$B$10</f>
        <v>199.32142399999998</v>
      </c>
      <c r="P458" s="1">
        <f>'load data'!L458/1000000*'calc monthly loads'!$B$10</f>
        <v>241.837644</v>
      </c>
      <c r="Q458" s="1">
        <f>'load data'!M458/1000000*'calc monthly loads'!$B$10</f>
        <v>298.23053</v>
      </c>
      <c r="R458" s="1">
        <f>'load data'!N458/1000000*'calc monthly loads'!$B$10</f>
        <v>299.07188</v>
      </c>
      <c r="S458" s="1">
        <f>'load data'!O458/1000000*'calc monthly loads'!$B$10</f>
        <v>337.91981400000003</v>
      </c>
      <c r="T458" s="1">
        <f>'load data'!P458/1000000*'calc monthly loads'!$B$10</f>
        <v>329.910162</v>
      </c>
      <c r="U458" t="s">
        <v>12</v>
      </c>
      <c r="V458" s="3">
        <f>SUM(P458:T458)</f>
        <v>1506.97003</v>
      </c>
      <c r="W458" t="s">
        <v>13</v>
      </c>
      <c r="X458" s="3">
        <f>SUM(I458:O458)</f>
        <v>1037.463076</v>
      </c>
    </row>
    <row r="459" spans="6:24" ht="12.75">
      <c r="F459">
        <f>'load data'!A459</f>
        <v>81600</v>
      </c>
      <c r="G459">
        <f>'load data'!B459</f>
        <v>2</v>
      </c>
      <c r="I459" s="1">
        <f>'load data'!E459/1000000*'calc monthly loads'!$B$10</f>
        <v>313.352394</v>
      </c>
      <c r="J459" s="1">
        <f>'load data'!F459/1000000*'calc monthly loads'!$B$10</f>
        <v>325.43418</v>
      </c>
      <c r="K459" s="1">
        <f>'load data'!G459/1000000*'calc monthly loads'!$B$10</f>
        <v>330.852474</v>
      </c>
      <c r="L459" s="1">
        <f>'load data'!H459/1000000*'calc monthly loads'!$B$10</f>
        <v>323.033528</v>
      </c>
      <c r="M459" s="1">
        <f>'load data'!I459/1000000*'calc monthly loads'!$B$10</f>
        <v>300.75458000000003</v>
      </c>
      <c r="N459" s="1">
        <f>'load data'!J459/1000000*'calc monthly loads'!$B$10</f>
        <v>267.908276</v>
      </c>
      <c r="O459" s="1">
        <f>'load data'!K459/1000000*'calc monthly loads'!$B$10</f>
        <v>252.494744</v>
      </c>
      <c r="P459" s="1">
        <f>'load data'!L459/1000000*'calc monthly loads'!$B$10</f>
        <v>229.49784400000001</v>
      </c>
      <c r="Q459" s="1">
        <f>'load data'!M459/1000000*'calc monthly loads'!$B$10</f>
        <v>220.54588</v>
      </c>
      <c r="R459" s="1">
        <f>'load data'!N459/1000000*'calc monthly loads'!$B$10</f>
        <v>183.111414</v>
      </c>
      <c r="S459" s="1">
        <f>'load data'!O459/1000000*'calc monthly loads'!$B$10</f>
        <v>166.497556</v>
      </c>
      <c r="T459" s="1">
        <f>'load data'!P459/1000000*'calc monthly loads'!$B$10</f>
        <v>150.354854</v>
      </c>
      <c r="U459" t="s">
        <v>12</v>
      </c>
      <c r="V459" s="3">
        <f>SUM(I459:S459)</f>
        <v>2913.48287</v>
      </c>
      <c r="W459" t="s">
        <v>13</v>
      </c>
      <c r="X459" s="3">
        <f>T459</f>
        <v>150.354854</v>
      </c>
    </row>
    <row r="460" spans="6:24" ht="12.75">
      <c r="F460">
        <f>'load data'!A460</f>
        <v>81700</v>
      </c>
      <c r="G460">
        <f>'load data'!B460</f>
        <v>1</v>
      </c>
      <c r="H460">
        <v>42</v>
      </c>
      <c r="I460" s="1">
        <f>'load data'!E460/1000000*'calc monthly loads'!$B$10</f>
        <v>135.591966</v>
      </c>
      <c r="J460" s="1">
        <f>'load data'!F460/1000000*'calc monthly loads'!$B$10</f>
        <v>133.92048400000002</v>
      </c>
      <c r="K460" s="1">
        <f>'load data'!G460/1000000*'calc monthly loads'!$B$10</f>
        <v>124.27300399999999</v>
      </c>
      <c r="L460" s="1">
        <f>'load data'!H460/1000000*'calc monthly loads'!$B$10</f>
        <v>126.25859</v>
      </c>
      <c r="M460" s="1">
        <f>'load data'!I460/1000000*'calc monthly loads'!$B$10</f>
        <v>136.59036799999998</v>
      </c>
      <c r="N460" s="1">
        <f>'load data'!J460/1000000*'calc monthly loads'!$B$10</f>
        <v>157.511938</v>
      </c>
      <c r="O460" s="1">
        <f>'load data'!K460/1000000*'calc monthly loads'!$B$10</f>
        <v>183.66109600000001</v>
      </c>
      <c r="P460" s="1">
        <f>'load data'!L460/1000000*'calc monthly loads'!$B$10</f>
        <v>226.21096999999997</v>
      </c>
      <c r="Q460" s="1">
        <f>'load data'!M460/1000000*'calc monthly loads'!$B$10</f>
        <v>264.23999</v>
      </c>
      <c r="R460" s="1">
        <f>'load data'!N460/1000000*'calc monthly loads'!$B$10</f>
        <v>285.015726</v>
      </c>
      <c r="S460" s="1">
        <f>'load data'!O460/1000000*'calc monthly loads'!$B$10</f>
        <v>299.554254</v>
      </c>
      <c r="T460" s="1">
        <f>'load data'!P460/1000000*'calc monthly loads'!$B$10</f>
        <v>313.408484</v>
      </c>
      <c r="U460" t="s">
        <v>12</v>
      </c>
      <c r="V460" s="3">
        <f>SUM(P460:T460)</f>
        <v>1388.429424</v>
      </c>
      <c r="W460" t="s">
        <v>13</v>
      </c>
      <c r="X460" s="3">
        <f>SUM(I460:O460)</f>
        <v>997.8074460000001</v>
      </c>
    </row>
    <row r="461" spans="6:24" ht="12.75">
      <c r="F461">
        <f>'load data'!A461</f>
        <v>81700</v>
      </c>
      <c r="G461">
        <f>'load data'!B461</f>
        <v>2</v>
      </c>
      <c r="I461" s="1">
        <f>'load data'!E461/1000000*'calc monthly loads'!$B$10</f>
        <v>310.413278</v>
      </c>
      <c r="J461" s="1">
        <f>'load data'!F461/1000000*'calc monthly loads'!$B$10</f>
        <v>316.089586</v>
      </c>
      <c r="K461" s="1">
        <f>'load data'!G461/1000000*'calc monthly loads'!$B$10</f>
        <v>306.857172</v>
      </c>
      <c r="L461" s="1">
        <f>'load data'!H461/1000000*'calc monthly loads'!$B$10</f>
        <v>301.068684</v>
      </c>
      <c r="M461" s="1">
        <f>'load data'!I461/1000000*'calc monthly loads'!$B$10</f>
        <v>278.47563199999996</v>
      </c>
      <c r="N461" s="1">
        <f>'load data'!J461/1000000*'calc monthly loads'!$B$10</f>
        <v>262.680688</v>
      </c>
      <c r="O461" s="1">
        <f>'load data'!K461/1000000*'calc monthly loads'!$B$10</f>
        <v>245.920996</v>
      </c>
      <c r="P461" s="1">
        <f>'load data'!L461/1000000*'calc monthly loads'!$B$10</f>
        <v>231.898496</v>
      </c>
      <c r="Q461" s="1">
        <f>'load data'!M461/1000000*'calc monthly loads'!$B$10</f>
        <v>216.720542</v>
      </c>
      <c r="R461" s="1">
        <f>'load data'!N461/1000000*'calc monthly loads'!$B$10</f>
        <v>186.409506</v>
      </c>
      <c r="S461" s="1">
        <f>'load data'!O461/1000000*'calc monthly loads'!$B$10</f>
        <v>163.412606</v>
      </c>
      <c r="T461" s="1">
        <f>'load data'!P461/1000000*'calc monthly loads'!$B$10</f>
        <v>138.676916</v>
      </c>
      <c r="U461" t="s">
        <v>12</v>
      </c>
      <c r="V461" s="3">
        <f>SUM(I461:S461)</f>
        <v>2819.947186</v>
      </c>
      <c r="W461" t="s">
        <v>13</v>
      </c>
      <c r="X461" s="3">
        <f>T461</f>
        <v>138.676916</v>
      </c>
    </row>
    <row r="462" spans="6:24" ht="12.75">
      <c r="F462">
        <f>'load data'!A462</f>
        <v>81800</v>
      </c>
      <c r="G462">
        <f>'load data'!B462</f>
        <v>1</v>
      </c>
      <c r="H462">
        <v>52</v>
      </c>
      <c r="I462" s="1">
        <f>'load data'!E462/1000000*'calc monthly loads'!$B$10</f>
        <v>124.23935</v>
      </c>
      <c r="J462" s="1">
        <f>'load data'!F462/1000000*'calc monthly loads'!$B$10</f>
        <v>117.84509</v>
      </c>
      <c r="K462" s="1">
        <f>'load data'!G462/1000000*'calc monthly loads'!$B$10</f>
        <v>113.69443</v>
      </c>
      <c r="L462" s="1">
        <f>'load data'!H462/1000000*'calc monthly loads'!$B$10</f>
        <v>114.244112</v>
      </c>
      <c r="M462" s="1">
        <f>'load data'!I462/1000000*'calc monthly loads'!$B$10</f>
        <v>125.6416</v>
      </c>
      <c r="N462" s="1">
        <f>'load data'!J462/1000000*'calc monthly loads'!$B$10</f>
        <v>153.047174</v>
      </c>
      <c r="O462" s="1">
        <f>'load data'!K462/1000000*'calc monthly loads'!$B$10</f>
        <v>175.89824</v>
      </c>
      <c r="P462" s="1">
        <f>'load data'!L462/1000000*'calc monthly loads'!$B$10</f>
        <v>207.75735999999998</v>
      </c>
      <c r="Q462" s="1">
        <f>'load data'!M462/1000000*'calc monthly loads'!$B$10</f>
        <v>246.27997200000001</v>
      </c>
      <c r="R462" s="1">
        <f>'load data'!N462/1000000*'calc monthly loads'!$B$10</f>
        <v>276.07498</v>
      </c>
      <c r="S462" s="1">
        <f>'load data'!O462/1000000*'calc monthly loads'!$B$10</f>
        <v>314.294706</v>
      </c>
      <c r="T462" s="1">
        <f>'load data'!P462/1000000*'calc monthly loads'!$B$10</f>
        <v>330.224266</v>
      </c>
      <c r="U462" t="s">
        <v>12</v>
      </c>
      <c r="V462" s="3">
        <f>SUM(P462:T462)</f>
        <v>1374.6312839999998</v>
      </c>
      <c r="W462" t="s">
        <v>13</v>
      </c>
      <c r="X462" s="3">
        <f>SUM(I462:O462)</f>
        <v>924.609996</v>
      </c>
    </row>
    <row r="463" spans="6:24" ht="12.75">
      <c r="F463">
        <f>'load data'!A463</f>
        <v>81800</v>
      </c>
      <c r="G463">
        <f>'load data'!B463</f>
        <v>2</v>
      </c>
      <c r="I463" s="1">
        <f>'load data'!E463/1000000*'calc monthly loads'!$B$10</f>
        <v>297.84911800000003</v>
      </c>
      <c r="J463" s="1">
        <f>'load data'!F463/1000000*'calc monthly loads'!$B$10</f>
        <v>303.996582</v>
      </c>
      <c r="K463" s="1">
        <f>'load data'!G463/1000000*'calc monthly loads'!$B$10</f>
        <v>305.499794</v>
      </c>
      <c r="L463" s="1">
        <f>'load data'!H463/1000000*'calc monthly loads'!$B$10</f>
        <v>294.651988</v>
      </c>
      <c r="M463" s="1">
        <f>'load data'!I463/1000000*'calc monthly loads'!$B$10</f>
        <v>273.7192</v>
      </c>
      <c r="N463" s="1">
        <f>'load data'!J463/1000000*'calc monthly loads'!$B$10</f>
        <v>253.51558200000002</v>
      </c>
      <c r="O463" s="1">
        <f>'load data'!K463/1000000*'calc monthly loads'!$B$10</f>
        <v>242.25271</v>
      </c>
      <c r="P463" s="1">
        <f>'load data'!L463/1000000*'calc monthly loads'!$B$10</f>
        <v>229.116432</v>
      </c>
      <c r="Q463" s="1">
        <f>'load data'!M463/1000000*'calc monthly loads'!$B$10</f>
        <v>215.901628</v>
      </c>
      <c r="R463" s="1">
        <f>'load data'!N463/1000000*'calc monthly loads'!$B$10</f>
        <v>181.10339199999999</v>
      </c>
      <c r="S463" s="1">
        <f>'load data'!O463/1000000*'calc monthly loads'!$B$10</f>
        <v>154.617694</v>
      </c>
      <c r="T463" s="1">
        <f>'load data'!P463/1000000*'calc monthly loads'!$B$10</f>
        <v>130.74579</v>
      </c>
      <c r="U463" t="s">
        <v>12</v>
      </c>
      <c r="V463" s="3">
        <f>SUM(I463:S463)</f>
        <v>2752.2241200000003</v>
      </c>
      <c r="W463" t="s">
        <v>13</v>
      </c>
      <c r="X463" s="3">
        <f>T463</f>
        <v>130.74579</v>
      </c>
    </row>
    <row r="464" spans="6:24" ht="12.75">
      <c r="F464">
        <f>'load data'!A464</f>
        <v>81900</v>
      </c>
      <c r="G464">
        <f>'load data'!B464</f>
        <v>1</v>
      </c>
      <c r="H464">
        <v>62</v>
      </c>
      <c r="I464" s="1">
        <f>'load data'!E464/1000000*'calc monthly loads'!$B$10</f>
        <v>122.489342</v>
      </c>
      <c r="J464" s="1">
        <f>'load data'!F464/1000000*'calc monthly loads'!$B$10</f>
        <v>119.29221199999999</v>
      </c>
      <c r="K464" s="1">
        <f>'load data'!G464/1000000*'calc monthly loads'!$B$10</f>
        <v>112.49410400000001</v>
      </c>
      <c r="L464" s="1">
        <f>'load data'!H464/1000000*'calc monthly loads'!$B$10</f>
        <v>112.57263</v>
      </c>
      <c r="M464" s="1">
        <f>'load data'!I464/1000000*'calc monthly loads'!$B$10</f>
        <v>121.019784</v>
      </c>
      <c r="N464" s="1">
        <f>'load data'!J464/1000000*'calc monthly loads'!$B$10</f>
        <v>139.731408</v>
      </c>
      <c r="O464" s="1">
        <f>'load data'!K464/1000000*'calc monthly loads'!$B$10</f>
        <v>157.590464</v>
      </c>
      <c r="P464" s="1">
        <f>'load data'!L464/1000000*'calc monthly loads'!$B$10</f>
        <v>169.178658</v>
      </c>
      <c r="Q464" s="1">
        <f>'load data'!M464/1000000*'calc monthly loads'!$B$10</f>
        <v>190.67234600000003</v>
      </c>
      <c r="R464" s="1">
        <f>'load data'!N464/1000000*'calc monthly loads'!$B$10</f>
        <v>220.759022</v>
      </c>
      <c r="S464" s="1">
        <f>'load data'!O464/1000000*'calc monthly loads'!$B$10</f>
        <v>226.89526800000002</v>
      </c>
      <c r="T464" s="1">
        <f>'load data'!P464/1000000*'calc monthly loads'!$B$10</f>
        <v>242.51072399999998</v>
      </c>
      <c r="U464" t="s">
        <v>12</v>
      </c>
      <c r="V464" s="3">
        <v>0</v>
      </c>
      <c r="W464" t="s">
        <v>13</v>
      </c>
      <c r="X464" s="3">
        <f>SUM(I464:T464)</f>
        <v>1935.205962</v>
      </c>
    </row>
    <row r="465" spans="6:24" ht="12.75">
      <c r="F465">
        <f>'load data'!A465</f>
        <v>81900</v>
      </c>
      <c r="G465">
        <f>'load data'!B465</f>
        <v>2</v>
      </c>
      <c r="I465" s="1">
        <f>'load data'!E465/1000000*'calc monthly loads'!$B$10</f>
        <v>231.41612200000003</v>
      </c>
      <c r="J465" s="1">
        <f>'load data'!F465/1000000*'calc monthly loads'!$B$10</f>
        <v>230.97862</v>
      </c>
      <c r="K465" s="1">
        <f>'load data'!G465/1000000*'calc monthly loads'!$B$10</f>
        <v>229.08277800000002</v>
      </c>
      <c r="L465" s="1">
        <f>'load data'!H465/1000000*'calc monthly loads'!$B$10</f>
        <v>228.49944200000002</v>
      </c>
      <c r="M465" s="1">
        <f>'load data'!I465/1000000*'calc monthly loads'!$B$10</f>
        <v>224.49461599999998</v>
      </c>
      <c r="N465" s="1">
        <f>'load data'!J465/1000000*'calc monthly loads'!$B$10</f>
        <v>212.63719</v>
      </c>
      <c r="O465" s="1">
        <f>'load data'!K465/1000000*'calc monthly loads'!$B$10</f>
        <v>201.75573</v>
      </c>
      <c r="P465" s="1">
        <f>'load data'!L465/1000000*'calc monthly loads'!$B$10</f>
        <v>197.907956</v>
      </c>
      <c r="Q465" s="1">
        <f>'load data'!M465/1000000*'calc monthly loads'!$B$10</f>
        <v>191.00888600000002</v>
      </c>
      <c r="R465" s="1">
        <f>'load data'!N465/1000000*'calc monthly loads'!$B$10</f>
        <v>170.928666</v>
      </c>
      <c r="S465" s="1">
        <f>'load data'!O465/1000000*'calc monthly loads'!$B$10</f>
        <v>149.973442</v>
      </c>
      <c r="T465" s="1">
        <f>'load data'!P465/1000000*'calc monthly loads'!$B$10</f>
        <v>127.357954</v>
      </c>
      <c r="U465" t="s">
        <v>12</v>
      </c>
      <c r="V465" s="3">
        <v>0</v>
      </c>
      <c r="W465" t="s">
        <v>13</v>
      </c>
      <c r="X465" s="3">
        <f>SUM(I465:T465)</f>
        <v>2396.0414020000003</v>
      </c>
    </row>
    <row r="466" spans="6:24" ht="12.75">
      <c r="F466">
        <f>'load data'!A466</f>
        <v>82000</v>
      </c>
      <c r="G466">
        <f>'load data'!B466</f>
        <v>1</v>
      </c>
      <c r="H466">
        <v>72</v>
      </c>
      <c r="I466" s="1">
        <f>'load data'!E466/1000000*'calc monthly loads'!$B$10</f>
        <v>118.809838</v>
      </c>
      <c r="J466" s="1">
        <f>'load data'!F466/1000000*'calc monthly loads'!$B$10</f>
        <v>115.88194</v>
      </c>
      <c r="K466" s="1">
        <f>'load data'!G466/1000000*'calc monthly loads'!$B$10</f>
        <v>114.378728</v>
      </c>
      <c r="L466" s="1">
        <f>'load data'!H466/1000000*'calc monthly loads'!$B$10</f>
        <v>110.53095400000001</v>
      </c>
      <c r="M466" s="1">
        <f>'load data'!I466/1000000*'calc monthly loads'!$B$10</f>
        <v>114.625524</v>
      </c>
      <c r="N466" s="1">
        <f>'load data'!J466/1000000*'calc monthly loads'!$B$10</f>
        <v>121.973314</v>
      </c>
      <c r="O466" s="1">
        <f>'load data'!K466/1000000*'calc monthly loads'!$B$10</f>
        <v>132.271438</v>
      </c>
      <c r="P466" s="1">
        <f>'load data'!L466/1000000*'calc monthly loads'!$B$10</f>
        <v>131.766628</v>
      </c>
      <c r="Q466" s="1">
        <f>'load data'!M466/1000000*'calc monthly loads'!$B$10</f>
        <v>141.3468</v>
      </c>
      <c r="R466" s="1">
        <f>'load data'!N466/1000000*'calc monthly loads'!$B$10</f>
        <v>160.742722</v>
      </c>
      <c r="S466" s="1">
        <f>'load data'!O466/1000000*'calc monthly loads'!$B$10</f>
        <v>185.99444</v>
      </c>
      <c r="T466" s="1">
        <f>'load data'!P466/1000000*'calc monthly loads'!$B$10</f>
        <v>199.871106</v>
      </c>
      <c r="U466" t="s">
        <v>12</v>
      </c>
      <c r="V466" s="3">
        <v>0</v>
      </c>
      <c r="W466" t="s">
        <v>13</v>
      </c>
      <c r="X466" s="3">
        <f>SUM(I466:T466)</f>
        <v>1648.1934319999998</v>
      </c>
    </row>
    <row r="467" spans="6:24" ht="12.75">
      <c r="F467">
        <f>'load data'!A467</f>
        <v>82000</v>
      </c>
      <c r="G467">
        <f>'load data'!B467</f>
        <v>2</v>
      </c>
      <c r="I467" s="1">
        <f>'load data'!E467/1000000*'calc monthly loads'!$B$10</f>
        <v>201.22848399999998</v>
      </c>
      <c r="J467" s="1">
        <f>'load data'!F467/1000000*'calc monthly loads'!$B$10</f>
        <v>206.60190599999999</v>
      </c>
      <c r="K467" s="1">
        <f>'load data'!G467/1000000*'calc monthly loads'!$B$10</f>
        <v>199.79258</v>
      </c>
      <c r="L467" s="1">
        <f>'load data'!H467/1000000*'calc monthly loads'!$B$10</f>
        <v>198.883922</v>
      </c>
      <c r="M467" s="1">
        <f>'load data'!I467/1000000*'calc monthly loads'!$B$10</f>
        <v>195.68679200000003</v>
      </c>
      <c r="N467" s="1">
        <f>'load data'!J467/1000000*'calc monthly loads'!$B$10</f>
        <v>183.717186</v>
      </c>
      <c r="O467" s="1">
        <f>'load data'!K467/1000000*'calc monthly loads'!$B$10</f>
        <v>161.640162</v>
      </c>
      <c r="P467" s="1">
        <f>'load data'!L467/1000000*'calc monthly loads'!$B$10</f>
        <v>152.407748</v>
      </c>
      <c r="Q467" s="1">
        <f>'load data'!M467/1000000*'calc monthly loads'!$B$10</f>
        <v>153.619292</v>
      </c>
      <c r="R467" s="1">
        <f>'load data'!N467/1000000*'calc monthly loads'!$B$10</f>
        <v>143.624054</v>
      </c>
      <c r="S467" s="1">
        <f>'load data'!O467/1000000*'calc monthly loads'!$B$10</f>
        <v>132.31631</v>
      </c>
      <c r="T467" s="1">
        <f>'load data'!P467/1000000*'calc monthly loads'!$B$10</f>
        <v>119.52779</v>
      </c>
      <c r="U467" t="s">
        <v>12</v>
      </c>
      <c r="V467" s="3">
        <v>0</v>
      </c>
      <c r="W467" t="s">
        <v>13</v>
      </c>
      <c r="X467" s="3">
        <f>SUM(I467:T467)</f>
        <v>2049.046226</v>
      </c>
    </row>
    <row r="468" spans="6:24" ht="12.75">
      <c r="F468">
        <f>'load data'!A468</f>
        <v>82100</v>
      </c>
      <c r="G468">
        <f>'load data'!B468</f>
        <v>1</v>
      </c>
      <c r="H468">
        <v>12</v>
      </c>
      <c r="I468" s="1">
        <f>'load data'!E468/1000000*'calc monthly loads'!$B$10</f>
        <v>114.70405</v>
      </c>
      <c r="J468" s="1">
        <f>'load data'!F468/1000000*'calc monthly loads'!$B$10</f>
        <v>111.540574</v>
      </c>
      <c r="K468" s="1">
        <f>'load data'!G468/1000000*'calc monthly loads'!$B$10</f>
        <v>111.05820000000001</v>
      </c>
      <c r="L468" s="1">
        <f>'load data'!H468/1000000*'calc monthly loads'!$B$10</f>
        <v>112.752118</v>
      </c>
      <c r="M468" s="1">
        <f>'load data'!I468/1000000*'calc monthly loads'!$B$10</f>
        <v>129.870786</v>
      </c>
      <c r="N468" s="1">
        <f>'load data'!J468/1000000*'calc monthly loads'!$B$10</f>
        <v>151.70101400000001</v>
      </c>
      <c r="O468" s="1">
        <f>'load data'!K468/1000000*'calc monthly loads'!$B$10</f>
        <v>176.63862799999998</v>
      </c>
      <c r="P468" s="1">
        <f>'load data'!L468/1000000*'calc monthly loads'!$B$10</f>
        <v>240.99629399999998</v>
      </c>
      <c r="Q468" s="1">
        <f>'load data'!M468/1000000*'calc monthly loads'!$B$10</f>
        <v>258.328104</v>
      </c>
      <c r="R468" s="1">
        <f>'load data'!N468/1000000*'calc monthly loads'!$B$10</f>
        <v>284.53335200000004</v>
      </c>
      <c r="S468" s="1">
        <f>'load data'!O468/1000000*'calc monthly loads'!$B$10</f>
        <v>306.711338</v>
      </c>
      <c r="T468" s="1">
        <f>'load data'!P468/1000000*'calc monthly loads'!$B$10</f>
        <v>321.272302</v>
      </c>
      <c r="U468" t="s">
        <v>12</v>
      </c>
      <c r="V468" s="3">
        <f>SUM(P468:T468)</f>
        <v>1411.84139</v>
      </c>
      <c r="W468" t="s">
        <v>13</v>
      </c>
      <c r="X468" s="3">
        <f>SUM(I468:O468)</f>
        <v>908.2653699999998</v>
      </c>
    </row>
    <row r="469" spans="6:24" ht="12.75">
      <c r="F469">
        <f>'load data'!A469</f>
        <v>82100</v>
      </c>
      <c r="G469">
        <f>'load data'!B469</f>
        <v>2</v>
      </c>
      <c r="I469" s="1">
        <f>'load data'!E469/1000000*'calc monthly loads'!$B$10</f>
        <v>314.687336</v>
      </c>
      <c r="J469" s="1">
        <f>'load data'!F469/1000000*'calc monthly loads'!$B$10</f>
        <v>319.589602</v>
      </c>
      <c r="K469" s="1">
        <f>'load data'!G469/1000000*'calc monthly loads'!$B$10</f>
        <v>314.743426</v>
      </c>
      <c r="L469" s="1">
        <f>'load data'!H469/1000000*'calc monthly loads'!$B$10</f>
        <v>314.20496199999997</v>
      </c>
      <c r="M469" s="1">
        <f>'load data'!I469/1000000*'calc monthly loads'!$B$10</f>
        <v>296.68244599999997</v>
      </c>
      <c r="N469" s="1">
        <f>'load data'!J469/1000000*'calc monthly loads'!$B$10</f>
        <v>274.39227999999997</v>
      </c>
      <c r="O469" s="1">
        <f>'load data'!K469/1000000*'calc monthly loads'!$B$10</f>
        <v>248.579662</v>
      </c>
      <c r="P469" s="1">
        <f>'load data'!L469/1000000*'calc monthly loads'!$B$10</f>
        <v>243.18380399999998</v>
      </c>
      <c r="Q469" s="1">
        <f>'load data'!M469/1000000*'calc monthly loads'!$B$10</f>
        <v>226.37924</v>
      </c>
      <c r="R469" s="1">
        <f>'load data'!N469/1000000*'calc monthly loads'!$B$10</f>
        <v>190.403114</v>
      </c>
      <c r="S469" s="1">
        <f>'load data'!O469/1000000*'calc monthly loads'!$B$10</f>
        <v>161.662598</v>
      </c>
      <c r="T469" s="1">
        <f>'load data'!P469/1000000*'calc monthly loads'!$B$10</f>
        <v>141.57116</v>
      </c>
      <c r="U469" t="s">
        <v>12</v>
      </c>
      <c r="V469" s="3">
        <f>SUM(I469:S469)</f>
        <v>2904.50847</v>
      </c>
      <c r="W469" t="s">
        <v>13</v>
      </c>
      <c r="X469" s="3">
        <f>T469</f>
        <v>141.57116</v>
      </c>
    </row>
    <row r="470" spans="6:24" ht="12.75">
      <c r="F470">
        <f>'load data'!A470</f>
        <v>82200</v>
      </c>
      <c r="G470">
        <f>'load data'!B470</f>
        <v>1</v>
      </c>
      <c r="H470">
        <v>22</v>
      </c>
      <c r="I470" s="1">
        <f>'load data'!E470/1000000*'calc monthly loads'!$B$10</f>
        <v>128.59193399999998</v>
      </c>
      <c r="J470" s="1">
        <f>'load data'!F470/1000000*'calc monthly loads'!$B$10</f>
        <v>121.25536199999999</v>
      </c>
      <c r="K470" s="1">
        <f>'load data'!G470/1000000*'calc monthly loads'!$B$10</f>
        <v>116.06142799999999</v>
      </c>
      <c r="L470" s="1">
        <f>'load data'!H470/1000000*'calc monthly loads'!$B$10</f>
        <v>114.546998</v>
      </c>
      <c r="M470" s="1">
        <f>'load data'!I470/1000000*'calc monthly loads'!$B$10</f>
        <v>128.019816</v>
      </c>
      <c r="N470" s="1">
        <f>'load data'!J470/1000000*'calc monthly loads'!$B$10</f>
        <v>153.709036</v>
      </c>
      <c r="O470" s="1">
        <f>'load data'!K470/1000000*'calc monthly loads'!$B$10</f>
        <v>184.87264000000002</v>
      </c>
      <c r="P470" s="1">
        <f>'load data'!L470/1000000*'calc monthly loads'!$B$10</f>
        <v>217.12439</v>
      </c>
      <c r="Q470" s="1">
        <f>'load data'!M470/1000000*'calc monthly loads'!$B$10</f>
        <v>243.172586</v>
      </c>
      <c r="R470" s="1">
        <f>'load data'!N470/1000000*'calc monthly loads'!$B$10</f>
        <v>283.53495</v>
      </c>
      <c r="S470" s="1">
        <f>'load data'!O470/1000000*'calc monthly loads'!$B$10</f>
        <v>298.095914</v>
      </c>
      <c r="T470" s="1">
        <f>'load data'!P470/1000000*'calc monthly loads'!$B$10</f>
        <v>303.637606</v>
      </c>
      <c r="U470" t="s">
        <v>12</v>
      </c>
      <c r="V470" s="3">
        <f>SUM(P470:T470)</f>
        <v>1345.5654459999998</v>
      </c>
      <c r="W470" t="s">
        <v>13</v>
      </c>
      <c r="X470" s="3">
        <f>SUM(I470:O470)</f>
        <v>947.0572139999999</v>
      </c>
    </row>
    <row r="471" spans="6:24" ht="12.75">
      <c r="F471">
        <f>'load data'!A471</f>
        <v>82200</v>
      </c>
      <c r="G471">
        <f>'load data'!B471</f>
        <v>2</v>
      </c>
      <c r="I471" s="1">
        <f>'load data'!E471/1000000*'calc monthly loads'!$B$10</f>
        <v>306.509414</v>
      </c>
      <c r="J471" s="1">
        <f>'load data'!F471/1000000*'calc monthly loads'!$B$10</f>
        <v>319.57838399999997</v>
      </c>
      <c r="K471" s="1">
        <f>'load data'!G471/1000000*'calc monthly loads'!$B$10</f>
        <v>327.722652</v>
      </c>
      <c r="L471" s="1">
        <f>'load data'!H471/1000000*'calc monthly loads'!$B$10</f>
        <v>318.097608</v>
      </c>
      <c r="M471" s="1">
        <f>'load data'!I471/1000000*'calc monthly loads'!$B$10</f>
        <v>299.01579000000004</v>
      </c>
      <c r="N471" s="1">
        <f>'load data'!J471/1000000*'calc monthly loads'!$B$10</f>
        <v>275.323374</v>
      </c>
      <c r="O471" s="1">
        <f>'load data'!K471/1000000*'calc monthly loads'!$B$10</f>
        <v>242.678994</v>
      </c>
      <c r="P471" s="1">
        <f>'load data'!L471/1000000*'calc monthly loads'!$B$10</f>
        <v>242.66777599999998</v>
      </c>
      <c r="Q471" s="1">
        <f>'load data'!M471/1000000*'calc monthly loads'!$B$10</f>
        <v>231.158108</v>
      </c>
      <c r="R471" s="1">
        <f>'load data'!N471/1000000*'calc monthly loads'!$B$10</f>
        <v>194.564992</v>
      </c>
      <c r="S471" s="1">
        <f>'load data'!O471/1000000*'calc monthly loads'!$B$10</f>
        <v>161.382148</v>
      </c>
      <c r="T471" s="1">
        <f>'load data'!P471/1000000*'calc monthly loads'!$B$10</f>
        <v>137.958964</v>
      </c>
      <c r="U471" t="s">
        <v>12</v>
      </c>
      <c r="V471" s="3">
        <f>SUM(I471:S471)</f>
        <v>2918.69924</v>
      </c>
      <c r="W471" t="s">
        <v>13</v>
      </c>
      <c r="X471" s="3">
        <f>T471</f>
        <v>137.958964</v>
      </c>
    </row>
    <row r="472" spans="6:24" ht="12.75">
      <c r="F472">
        <f>'load data'!A472</f>
        <v>82300</v>
      </c>
      <c r="G472">
        <f>'load data'!B472</f>
        <v>1</v>
      </c>
      <c r="H472">
        <v>32</v>
      </c>
      <c r="I472" s="1">
        <f>'load data'!E472/1000000*'calc monthly loads'!$B$10</f>
        <v>130.196108</v>
      </c>
      <c r="J472" s="1">
        <f>'load data'!F472/1000000*'calc monthly loads'!$B$10</f>
        <v>126.325898</v>
      </c>
      <c r="K472" s="1">
        <f>'load data'!G472/1000000*'calc monthly loads'!$B$10</f>
        <v>118.506952</v>
      </c>
      <c r="L472" s="1">
        <f>'load data'!H472/1000000*'calc monthly loads'!$B$10</f>
        <v>119.92042</v>
      </c>
      <c r="M472" s="1">
        <f>'load data'!I472/1000000*'calc monthly loads'!$B$10</f>
        <v>136.601586</v>
      </c>
      <c r="N472" s="1">
        <f>'load data'!J472/1000000*'calc monthly loads'!$B$10</f>
        <v>155.829238</v>
      </c>
      <c r="O472" s="1">
        <f>'load data'!K472/1000000*'calc monthly loads'!$B$10</f>
        <v>188.85503</v>
      </c>
      <c r="P472" s="1">
        <f>'load data'!L472/1000000*'calc monthly loads'!$B$10</f>
        <v>225.167696</v>
      </c>
      <c r="Q472" s="1">
        <f>'load data'!M472/1000000*'calc monthly loads'!$B$10</f>
        <v>262.624598</v>
      </c>
      <c r="R472" s="1">
        <f>'load data'!N472/1000000*'calc monthly loads'!$B$10</f>
        <v>294.057434</v>
      </c>
      <c r="S472" s="1">
        <f>'load data'!O472/1000000*'calc monthly loads'!$B$10</f>
        <v>311.703348</v>
      </c>
      <c r="T472" s="1">
        <f>'load data'!P472/1000000*'calc monthly loads'!$B$10</f>
        <v>321.664932</v>
      </c>
      <c r="U472" t="s">
        <v>12</v>
      </c>
      <c r="V472" s="3">
        <f>SUM(P472:T472)</f>
        <v>1415.2180079999998</v>
      </c>
      <c r="W472" t="s">
        <v>13</v>
      </c>
      <c r="X472" s="3">
        <f>SUM(I472:O472)</f>
        <v>976.235232</v>
      </c>
    </row>
    <row r="473" spans="6:24" ht="12.75">
      <c r="F473">
        <f>'load data'!A473</f>
        <v>82300</v>
      </c>
      <c r="G473">
        <f>'load data'!B473</f>
        <v>2</v>
      </c>
      <c r="I473" s="1">
        <f>'load data'!E473/1000000*'calc monthly loads'!$B$10</f>
        <v>311.535078</v>
      </c>
      <c r="J473" s="1">
        <f>'load data'!F473/1000000*'calc monthly loads'!$B$10</f>
        <v>313.644062</v>
      </c>
      <c r="K473" s="1">
        <f>'load data'!G473/1000000*'calc monthly loads'!$B$10</f>
        <v>308.797886</v>
      </c>
      <c r="L473" s="1">
        <f>'load data'!H473/1000000*'calc monthly loads'!$B$10</f>
        <v>297.310654</v>
      </c>
      <c r="M473" s="1">
        <f>'load data'!I473/1000000*'calc monthly loads'!$B$10</f>
        <v>281.336222</v>
      </c>
      <c r="N473" s="1">
        <f>'load data'!J473/1000000*'calc monthly loads'!$B$10</f>
        <v>250.94666</v>
      </c>
      <c r="O473" s="1">
        <f>'load data'!K473/1000000*'calc monthly loads'!$B$10</f>
        <v>241.871298</v>
      </c>
      <c r="P473" s="1">
        <f>'load data'!L473/1000000*'calc monthly loads'!$B$10</f>
        <v>237.65332999999998</v>
      </c>
      <c r="Q473" s="1">
        <f>'load data'!M473/1000000*'calc monthly loads'!$B$10</f>
        <v>230.84400399999998</v>
      </c>
      <c r="R473" s="1">
        <f>'load data'!N473/1000000*'calc monthly loads'!$B$10</f>
        <v>185.41110400000002</v>
      </c>
      <c r="S473" s="1">
        <f>'load data'!O473/1000000*'calc monthly loads'!$B$10</f>
        <v>164.545624</v>
      </c>
      <c r="T473" s="1">
        <f>'load data'!P473/1000000*'calc monthly loads'!$B$10</f>
        <v>143.511874</v>
      </c>
      <c r="U473" t="s">
        <v>12</v>
      </c>
      <c r="V473" s="3">
        <f>SUM(I473:S473)</f>
        <v>2823.895922</v>
      </c>
      <c r="W473" t="s">
        <v>13</v>
      </c>
      <c r="X473" s="3">
        <f>T473</f>
        <v>143.511874</v>
      </c>
    </row>
    <row r="474" spans="6:24" ht="12.75">
      <c r="F474">
        <f>'load data'!A474</f>
        <v>82400</v>
      </c>
      <c r="G474">
        <f>'load data'!B474</f>
        <v>1</v>
      </c>
      <c r="H474">
        <v>42</v>
      </c>
      <c r="I474" s="1">
        <f>'load data'!E474/1000000*'calc monthly loads'!$B$10</f>
        <v>135.782672</v>
      </c>
      <c r="J474" s="1">
        <f>'load data'!F474/1000000*'calc monthly loads'!$B$10</f>
        <v>131.732974</v>
      </c>
      <c r="K474" s="1">
        <f>'load data'!G474/1000000*'calc monthly loads'!$B$10</f>
        <v>123.196076</v>
      </c>
      <c r="L474" s="1">
        <f>'load data'!H474/1000000*'calc monthly loads'!$B$10</f>
        <v>121.131964</v>
      </c>
      <c r="M474" s="1">
        <f>'load data'!I474/1000000*'calc monthly loads'!$B$10</f>
        <v>131.62079400000002</v>
      </c>
      <c r="N474" s="1">
        <f>'load data'!J474/1000000*'calc monthly loads'!$B$10</f>
        <v>164.052032</v>
      </c>
      <c r="O474" s="1">
        <f>'load data'!K474/1000000*'calc monthly loads'!$B$10</f>
        <v>194.18357999999998</v>
      </c>
      <c r="P474" s="1">
        <f>'load data'!L474/1000000*'calc monthly loads'!$B$10</f>
        <v>239.885712</v>
      </c>
      <c r="Q474" s="1">
        <f>'load data'!M474/1000000*'calc monthly loads'!$B$10</f>
        <v>273.595802</v>
      </c>
      <c r="R474" s="1">
        <f>'load data'!N474/1000000*'calc monthly loads'!$B$10</f>
        <v>290.26574999999997</v>
      </c>
      <c r="S474" s="1">
        <f>'load data'!O474/1000000*'calc monthly loads'!$B$10</f>
        <v>345.85094</v>
      </c>
      <c r="T474" s="1">
        <f>'load data'!P474/1000000*'calc monthly loads'!$B$10</f>
        <v>324.31238</v>
      </c>
      <c r="U474" t="s">
        <v>12</v>
      </c>
      <c r="V474" s="3">
        <f>SUM(P474:T474)</f>
        <v>1473.9105840000002</v>
      </c>
      <c r="W474" t="s">
        <v>13</v>
      </c>
      <c r="X474" s="3">
        <f>SUM(I474:O474)</f>
        <v>1001.7000919999999</v>
      </c>
    </row>
    <row r="475" spans="6:24" ht="12.75">
      <c r="F475">
        <f>'load data'!A475</f>
        <v>82400</v>
      </c>
      <c r="G475">
        <f>'load data'!B475</f>
        <v>2</v>
      </c>
      <c r="I475" s="1">
        <f>'load data'!E475/1000000*'calc monthly loads'!$B$10</f>
        <v>325.43418</v>
      </c>
      <c r="J475" s="1">
        <f>'load data'!F475/1000000*'calc monthly loads'!$B$10</f>
        <v>336.48391000000004</v>
      </c>
      <c r="K475" s="1">
        <f>'load data'!G475/1000000*'calc monthly loads'!$B$10</f>
        <v>329.64093</v>
      </c>
      <c r="L475" s="1">
        <f>'load data'!H475/1000000*'calc monthly loads'!$B$10</f>
        <v>319.118446</v>
      </c>
      <c r="M475" s="1">
        <f>'load data'!I475/1000000*'calc monthly loads'!$B$10</f>
        <v>300.97894</v>
      </c>
      <c r="N475" s="1">
        <f>'load data'!J475/1000000*'calc monthly loads'!$B$10</f>
        <v>273.92112399999996</v>
      </c>
      <c r="O475" s="1">
        <f>'load data'!K475/1000000*'calc monthly loads'!$B$10</f>
        <v>250.935442</v>
      </c>
      <c r="P475" s="1">
        <f>'load data'!L475/1000000*'calc monthly loads'!$B$10</f>
        <v>251.541214</v>
      </c>
      <c r="Q475" s="1">
        <f>'load data'!M475/1000000*'calc monthly loads'!$B$10</f>
        <v>237.283136</v>
      </c>
      <c r="R475" s="1">
        <f>'load data'!N475/1000000*'calc monthly loads'!$B$10</f>
        <v>200.94803399999998</v>
      </c>
      <c r="S475" s="1">
        <f>'load data'!O475/1000000*'calc monthly loads'!$B$10</f>
        <v>171.69149</v>
      </c>
      <c r="T475" s="1">
        <f>'load data'!P475/1000000*'calc monthly loads'!$B$10</f>
        <v>150.870882</v>
      </c>
      <c r="U475" t="s">
        <v>12</v>
      </c>
      <c r="V475" s="3">
        <f>SUM(I475:S475)</f>
        <v>2997.976846</v>
      </c>
      <c r="W475" t="s">
        <v>13</v>
      </c>
      <c r="X475" s="3">
        <f>T475</f>
        <v>150.870882</v>
      </c>
    </row>
    <row r="476" spans="6:24" ht="12.75">
      <c r="F476">
        <f>'load data'!A476</f>
        <v>82500</v>
      </c>
      <c r="G476">
        <f>'load data'!B476</f>
        <v>1</v>
      </c>
      <c r="H476">
        <v>52</v>
      </c>
      <c r="I476" s="1">
        <f>'load data'!E476/1000000*'calc monthly loads'!$B$10</f>
        <v>134.73939800000002</v>
      </c>
      <c r="J476" s="1">
        <f>'load data'!F476/1000000*'calc monthly loads'!$B$10</f>
        <v>125.966922</v>
      </c>
      <c r="K476" s="1">
        <f>'load data'!G476/1000000*'calc monthly loads'!$B$10</f>
        <v>119.90920200000001</v>
      </c>
      <c r="L476" s="1">
        <f>'load data'!H476/1000000*'calc monthly loads'!$B$10</f>
        <v>120.447666</v>
      </c>
      <c r="M476" s="1">
        <f>'load data'!I476/1000000*'calc monthly loads'!$B$10</f>
        <v>132.888428</v>
      </c>
      <c r="N476" s="1">
        <f>'load data'!J476/1000000*'calc monthly loads'!$B$10</f>
        <v>160.899774</v>
      </c>
      <c r="O476" s="1">
        <f>'load data'!K476/1000000*'calc monthly loads'!$B$10</f>
        <v>184.850204</v>
      </c>
      <c r="P476" s="1">
        <f>'load data'!L476/1000000*'calc monthly loads'!$B$10</f>
        <v>227.815144</v>
      </c>
      <c r="Q476" s="1">
        <f>'load data'!M476/1000000*'calc monthly loads'!$B$10</f>
        <v>290.47889200000003</v>
      </c>
      <c r="R476" s="1">
        <f>'load data'!N476/1000000*'calc monthly loads'!$B$10</f>
        <v>296.88437</v>
      </c>
      <c r="S476" s="1">
        <f>'load data'!O476/1000000*'calc monthly loads'!$B$10</f>
        <v>337.43744</v>
      </c>
      <c r="T476" s="1">
        <f>'load data'!P476/1000000*'calc monthly loads'!$B$10</f>
        <v>331.16657799999996</v>
      </c>
      <c r="U476" t="s">
        <v>12</v>
      </c>
      <c r="V476" s="3">
        <f>SUM(P476:T476)</f>
        <v>1483.782424</v>
      </c>
      <c r="W476" t="s">
        <v>13</v>
      </c>
      <c r="X476" s="3">
        <f>SUM(I476:O476)</f>
        <v>979.7015939999999</v>
      </c>
    </row>
    <row r="477" spans="6:24" ht="12.75">
      <c r="F477">
        <f>'load data'!A477</f>
        <v>82500</v>
      </c>
      <c r="G477">
        <f>'load data'!B477</f>
        <v>2</v>
      </c>
      <c r="I477" s="1">
        <f>'load data'!E477/1000000*'calc monthly loads'!$B$10</f>
        <v>316.33638199999996</v>
      </c>
      <c r="J477" s="1">
        <f>'load data'!F477/1000000*'calc monthly loads'!$B$10</f>
        <v>318.221006</v>
      </c>
      <c r="K477" s="1">
        <f>'load data'!G477/1000000*'calc monthly loads'!$B$10</f>
        <v>324.14411</v>
      </c>
      <c r="L477" s="1">
        <f>'load data'!H477/1000000*'calc monthly loads'!$B$10</f>
        <v>315.147274</v>
      </c>
      <c r="M477" s="1">
        <f>'load data'!I477/1000000*'calc monthly loads'!$B$10</f>
        <v>299.094316</v>
      </c>
      <c r="N477" s="1">
        <f>'load data'!J477/1000000*'calc monthly loads'!$B$10</f>
        <v>280.214422</v>
      </c>
      <c r="O477" s="1">
        <f>'load data'!K477/1000000*'calc monthly loads'!$B$10</f>
        <v>243.09405999999998</v>
      </c>
      <c r="P477" s="1">
        <f>'load data'!L477/1000000*'calc monthly loads'!$B$10</f>
        <v>239.77353200000002</v>
      </c>
      <c r="Q477" s="1">
        <f>'load data'!M477/1000000*'calc monthly loads'!$B$10</f>
        <v>229.206176</v>
      </c>
      <c r="R477" s="1">
        <f>'load data'!N477/1000000*'calc monthly loads'!$B$10</f>
        <v>184.48001000000002</v>
      </c>
      <c r="S477" s="1">
        <f>'load data'!O477/1000000*'calc monthly loads'!$B$10</f>
        <v>161.247532</v>
      </c>
      <c r="T477" s="1">
        <f>'load data'!P477/1000000*'calc monthly loads'!$B$10</f>
        <v>132.87721</v>
      </c>
      <c r="U477" t="s">
        <v>12</v>
      </c>
      <c r="V477" s="3">
        <f>SUM(I477:S477)</f>
        <v>2910.9588200000003</v>
      </c>
      <c r="W477" t="s">
        <v>13</v>
      </c>
      <c r="X477" s="3">
        <f>T477</f>
        <v>132.87721</v>
      </c>
    </row>
    <row r="478" spans="6:24" ht="12.75">
      <c r="F478">
        <f>'load data'!A478</f>
        <v>82600</v>
      </c>
      <c r="G478">
        <f>'load data'!B478</f>
        <v>1</v>
      </c>
      <c r="H478">
        <v>62</v>
      </c>
      <c r="I478" s="1">
        <f>'load data'!E478/1000000*'calc monthly loads'!$B$10</f>
        <v>126.550258</v>
      </c>
      <c r="J478" s="1">
        <f>'load data'!F478/1000000*'calc monthly loads'!$B$10</f>
        <v>122.264982</v>
      </c>
      <c r="K478" s="1">
        <f>'load data'!G478/1000000*'calc monthly loads'!$B$10</f>
        <v>117.329062</v>
      </c>
      <c r="L478" s="1">
        <f>'load data'!H478/1000000*'calc monthly loads'!$B$10</f>
        <v>111.56301</v>
      </c>
      <c r="M478" s="1">
        <f>'load data'!I478/1000000*'calc monthly loads'!$B$10</f>
        <v>122.040622</v>
      </c>
      <c r="N478" s="1">
        <f>'load data'!J478/1000000*'calc monthly loads'!$B$10</f>
        <v>144.37565999999998</v>
      </c>
      <c r="O478" s="1">
        <f>'load data'!K478/1000000*'calc monthly loads'!$B$10</f>
        <v>156.636934</v>
      </c>
      <c r="P478" s="1">
        <f>'load data'!L478/1000000*'calc monthly loads'!$B$10</f>
        <v>170.726742</v>
      </c>
      <c r="Q478" s="1">
        <f>'load data'!M478/1000000*'calc monthly loads'!$B$10</f>
        <v>204.302216</v>
      </c>
      <c r="R478" s="1">
        <f>'load data'!N478/1000000*'calc monthly loads'!$B$10</f>
        <v>241.37770600000002</v>
      </c>
      <c r="S478" s="1">
        <f>'load data'!O478/1000000*'calc monthly loads'!$B$10</f>
        <v>244.148552</v>
      </c>
      <c r="T478" s="1">
        <f>'load data'!P478/1000000*'calc monthly loads'!$B$10</f>
        <v>257.015598</v>
      </c>
      <c r="U478" t="s">
        <v>12</v>
      </c>
      <c r="V478" s="3">
        <v>0</v>
      </c>
      <c r="W478" t="s">
        <v>13</v>
      </c>
      <c r="X478" s="3">
        <f>SUM(I478:T478)</f>
        <v>2018.331342</v>
      </c>
    </row>
    <row r="479" spans="6:24" ht="12.75">
      <c r="F479">
        <f>'load data'!A479</f>
        <v>82600</v>
      </c>
      <c r="G479">
        <f>'load data'!B479</f>
        <v>2</v>
      </c>
      <c r="I479" s="1">
        <f>'load data'!E479/1000000*'calc monthly loads'!$B$10</f>
        <v>252.898592</v>
      </c>
      <c r="J479" s="1">
        <f>'load data'!F479/1000000*'calc monthly loads'!$B$10</f>
        <v>246.605294</v>
      </c>
      <c r="K479" s="1">
        <f>'load data'!G479/1000000*'calc monthly loads'!$B$10</f>
        <v>249.611718</v>
      </c>
      <c r="L479" s="1">
        <f>'load data'!H479/1000000*'calc monthly loads'!$B$10</f>
        <v>243.228676</v>
      </c>
      <c r="M479" s="1">
        <f>'load data'!I479/1000000*'calc monthly loads'!$B$10</f>
        <v>233.884082</v>
      </c>
      <c r="N479" s="1">
        <f>'load data'!J479/1000000*'calc monthly loads'!$B$10</f>
        <v>216.12598799999998</v>
      </c>
      <c r="O479" s="1">
        <f>'load data'!K479/1000000*'calc monthly loads'!$B$10</f>
        <v>205.581068</v>
      </c>
      <c r="P479" s="1">
        <f>'load data'!L479/1000000*'calc monthly loads'!$B$10</f>
        <v>211.077888</v>
      </c>
      <c r="Q479" s="1">
        <f>'load data'!M479/1000000*'calc monthly loads'!$B$10</f>
        <v>201.3631</v>
      </c>
      <c r="R479" s="1">
        <f>'load data'!N479/1000000*'calc monthly loads'!$B$10</f>
        <v>168.66263</v>
      </c>
      <c r="S479" s="1">
        <f>'load data'!O479/1000000*'calc monthly loads'!$B$10</f>
        <v>149.27792599999998</v>
      </c>
      <c r="T479" s="1">
        <f>'load data'!P479/1000000*'calc monthly loads'!$B$10</f>
        <v>134.70574399999998</v>
      </c>
      <c r="U479" t="s">
        <v>12</v>
      </c>
      <c r="V479" s="3">
        <v>0</v>
      </c>
      <c r="W479" t="s">
        <v>13</v>
      </c>
      <c r="X479" s="3">
        <f>SUM(I479:T479)</f>
        <v>2513.0227059999997</v>
      </c>
    </row>
    <row r="480" spans="6:24" ht="12.75">
      <c r="F480">
        <f>'load data'!A480</f>
        <v>82700</v>
      </c>
      <c r="G480">
        <f>'load data'!B480</f>
        <v>1</v>
      </c>
      <c r="H480">
        <v>72</v>
      </c>
      <c r="I480" s="1">
        <f>'load data'!E480/1000000*'calc monthly loads'!$B$10</f>
        <v>130.398032</v>
      </c>
      <c r="J480" s="1">
        <f>'load data'!F480/1000000*'calc monthly loads'!$B$10</f>
        <v>124.82268599999999</v>
      </c>
      <c r="K480" s="1">
        <f>'load data'!G480/1000000*'calc monthly loads'!$B$10</f>
        <v>122.085494</v>
      </c>
      <c r="L480" s="1">
        <f>'load data'!H480/1000000*'calc monthly loads'!$B$10</f>
        <v>117.75534599999999</v>
      </c>
      <c r="M480" s="1">
        <f>'load data'!I480/1000000*'calc monthly loads'!$B$10</f>
        <v>118.41720799999999</v>
      </c>
      <c r="N480" s="1">
        <f>'load data'!J480/1000000*'calc monthly loads'!$B$10</f>
        <v>128.883602</v>
      </c>
      <c r="O480" s="1">
        <f>'load data'!K480/1000000*'calc monthly loads'!$B$10</f>
        <v>135.535876</v>
      </c>
      <c r="P480" s="1">
        <f>'load data'!L480/1000000*'calc monthly loads'!$B$10</f>
        <v>136.994216</v>
      </c>
      <c r="Q480" s="1">
        <f>'load data'!M480/1000000*'calc monthly loads'!$B$10</f>
        <v>149.68177400000002</v>
      </c>
      <c r="R480" s="1">
        <f>'load data'!N480/1000000*'calc monthly loads'!$B$10</f>
        <v>168.404616</v>
      </c>
      <c r="S480" s="1">
        <f>'load data'!O480/1000000*'calc monthly loads'!$B$10</f>
        <v>192.55697</v>
      </c>
      <c r="T480" s="1">
        <f>'load data'!P480/1000000*'calc monthly loads'!$B$10</f>
        <v>217.887214</v>
      </c>
      <c r="U480" t="s">
        <v>12</v>
      </c>
      <c r="V480" s="3">
        <v>0</v>
      </c>
      <c r="W480" t="s">
        <v>13</v>
      </c>
      <c r="X480" s="3">
        <f>SUM(I480:T480)</f>
        <v>1743.4230340000004</v>
      </c>
    </row>
    <row r="481" spans="6:24" ht="12.75">
      <c r="F481">
        <f>'load data'!A481</f>
        <v>82700</v>
      </c>
      <c r="G481">
        <f>'load data'!B481</f>
        <v>2</v>
      </c>
      <c r="I481" s="1">
        <f>'load data'!E481/1000000*'calc monthly loads'!$B$10</f>
        <v>225.896866</v>
      </c>
      <c r="J481" s="1">
        <f>'load data'!F481/1000000*'calc monthly loads'!$B$10</f>
        <v>222.63242799999998</v>
      </c>
      <c r="K481" s="1">
        <f>'load data'!G481/1000000*'calc monthly loads'!$B$10</f>
        <v>216.90003000000002</v>
      </c>
      <c r="L481" s="1">
        <f>'load data'!H481/1000000*'calc monthly loads'!$B$10</f>
        <v>213.81508</v>
      </c>
      <c r="M481" s="1">
        <f>'load data'!I481/1000000*'calc monthly loads'!$B$10</f>
        <v>207.073062</v>
      </c>
      <c r="N481" s="1">
        <f>'load data'!J481/1000000*'calc monthly loads'!$B$10</f>
        <v>204.61632</v>
      </c>
      <c r="O481" s="1">
        <f>'load data'!K481/1000000*'calc monthly loads'!$B$10</f>
        <v>174.933492</v>
      </c>
      <c r="P481" s="1">
        <f>'load data'!L481/1000000*'calc monthly loads'!$B$10</f>
        <v>167.675446</v>
      </c>
      <c r="Q481" s="1">
        <f>'load data'!M481/1000000*'calc monthly loads'!$B$10</f>
        <v>158.611302</v>
      </c>
      <c r="R481" s="1">
        <f>'load data'!N481/1000000*'calc monthly loads'!$B$10</f>
        <v>143.208988</v>
      </c>
      <c r="S481" s="1">
        <f>'load data'!O481/1000000*'calc monthly loads'!$B$10</f>
        <v>135.973378</v>
      </c>
      <c r="T481" s="1">
        <f>'load data'!P481/1000000*'calc monthly loads'!$B$10</f>
        <v>124.38518400000001</v>
      </c>
      <c r="U481" t="s">
        <v>12</v>
      </c>
      <c r="V481" s="3">
        <v>0</v>
      </c>
      <c r="W481" t="s">
        <v>13</v>
      </c>
      <c r="X481" s="3">
        <f>SUM(I481:T481)</f>
        <v>2195.7215760000004</v>
      </c>
    </row>
    <row r="482" spans="6:24" ht="12.75">
      <c r="F482">
        <f>'load data'!A482</f>
        <v>82800</v>
      </c>
      <c r="G482">
        <f>'load data'!B482</f>
        <v>1</v>
      </c>
      <c r="H482">
        <v>12</v>
      </c>
      <c r="I482" s="1">
        <f>'load data'!E482/1000000*'calc monthly loads'!$B$10</f>
        <v>120.63837199999999</v>
      </c>
      <c r="J482" s="1">
        <f>'load data'!F482/1000000*'calc monthly loads'!$B$10</f>
        <v>120.25696</v>
      </c>
      <c r="K482" s="1">
        <f>'load data'!G482/1000000*'calc monthly loads'!$B$10</f>
        <v>119.30343</v>
      </c>
      <c r="L482" s="1">
        <f>'load data'!H482/1000000*'calc monthly loads'!$B$10</f>
        <v>122.489342</v>
      </c>
      <c r="M482" s="1">
        <f>'load data'!I482/1000000*'calc monthly loads'!$B$10</f>
        <v>133.135224</v>
      </c>
      <c r="N482" s="1">
        <f>'load data'!J482/1000000*'calc monthly loads'!$B$10</f>
        <v>169.403018</v>
      </c>
      <c r="O482" s="1">
        <f>'load data'!K482/1000000*'calc monthly loads'!$B$10</f>
        <v>196.81981000000002</v>
      </c>
      <c r="P482" s="1">
        <f>'load data'!L482/1000000*'calc monthly loads'!$B$10</f>
        <v>249.914604</v>
      </c>
      <c r="Q482" s="1">
        <f>'load data'!M482/1000000*'calc monthly loads'!$B$10</f>
        <v>295.291414</v>
      </c>
      <c r="R482" s="1">
        <f>'load data'!N482/1000000*'calc monthly loads'!$B$10</f>
        <v>311.51264199999997</v>
      </c>
      <c r="S482" s="1">
        <f>'load data'!O482/1000000*'calc monthly loads'!$B$10</f>
        <v>341.173034</v>
      </c>
      <c r="T482" s="1">
        <f>'load data'!P482/1000000*'calc monthly loads'!$B$10</f>
        <v>337.61692800000003</v>
      </c>
      <c r="U482" t="s">
        <v>12</v>
      </c>
      <c r="V482" s="3">
        <f>SUM(P482:T482)</f>
        <v>1535.5086219999998</v>
      </c>
      <c r="W482" t="s">
        <v>13</v>
      </c>
      <c r="X482" s="3">
        <f>SUM(I482:O482)</f>
        <v>982.0461559999999</v>
      </c>
    </row>
    <row r="483" spans="6:24" ht="12.75">
      <c r="F483">
        <f>'load data'!A483</f>
        <v>82800</v>
      </c>
      <c r="G483">
        <f>'load data'!B483</f>
        <v>2</v>
      </c>
      <c r="I483" s="1">
        <f>'load data'!E483/1000000*'calc monthly loads'!$B$10</f>
        <v>341.846114</v>
      </c>
      <c r="J483" s="1">
        <f>'load data'!F483/1000000*'calc monthly loads'!$B$10</f>
        <v>338.738728</v>
      </c>
      <c r="K483" s="1">
        <f>'load data'!G483/1000000*'calc monthly loads'!$B$10</f>
        <v>355.72278</v>
      </c>
      <c r="L483" s="1">
        <f>'load data'!H483/1000000*'calc monthly loads'!$B$10</f>
        <v>333.51114</v>
      </c>
      <c r="M483" s="1">
        <f>'load data'!I483/1000000*'calc monthly loads'!$B$10</f>
        <v>301.057466</v>
      </c>
      <c r="N483" s="1">
        <f>'load data'!J483/1000000*'calc monthly loads'!$B$10</f>
        <v>270.12944</v>
      </c>
      <c r="O483" s="1">
        <f>'load data'!K483/1000000*'calc monthly loads'!$B$10</f>
        <v>244.92259400000003</v>
      </c>
      <c r="P483" s="1">
        <f>'load data'!L483/1000000*'calc monthly loads'!$B$10</f>
        <v>238.124486</v>
      </c>
      <c r="Q483" s="1">
        <f>'load data'!M483/1000000*'calc monthly loads'!$B$10</f>
        <v>229.57637</v>
      </c>
      <c r="R483" s="1">
        <f>'load data'!N483/1000000*'calc monthly loads'!$B$10</f>
        <v>192.770112</v>
      </c>
      <c r="S483" s="1">
        <f>'load data'!O483/1000000*'calc monthly loads'!$B$10</f>
        <v>170.56969</v>
      </c>
      <c r="T483" s="1">
        <f>'load data'!P483/1000000*'calc monthly loads'!$B$10</f>
        <v>146.84362</v>
      </c>
      <c r="U483" t="s">
        <v>12</v>
      </c>
      <c r="V483" s="3">
        <f>SUM(I483:S483)</f>
        <v>3016.96892</v>
      </c>
      <c r="W483" t="s">
        <v>13</v>
      </c>
      <c r="X483" s="3">
        <f>T483</f>
        <v>146.84362</v>
      </c>
    </row>
    <row r="484" spans="6:24" ht="12.75">
      <c r="F484">
        <f>'load data'!A484</f>
        <v>82900</v>
      </c>
      <c r="G484">
        <f>'load data'!B484</f>
        <v>1</v>
      </c>
      <c r="H484">
        <v>22</v>
      </c>
      <c r="I484" s="1">
        <f>'load data'!E484/1000000*'calc monthly loads'!$B$10</f>
        <v>137.891656</v>
      </c>
      <c r="J484" s="1">
        <f>'load data'!F484/1000000*'calc monthly loads'!$B$10</f>
        <v>137.162486</v>
      </c>
      <c r="K484" s="1">
        <f>'load data'!G484/1000000*'calc monthly loads'!$B$10</f>
        <v>129.60155400000002</v>
      </c>
      <c r="L484" s="1">
        <f>'load data'!H484/1000000*'calc monthly loads'!$B$10</f>
        <v>128.16565</v>
      </c>
      <c r="M484" s="1">
        <f>'load data'!I484/1000000*'calc monthly loads'!$B$10</f>
        <v>139.899678</v>
      </c>
      <c r="N484" s="1">
        <f>'load data'!J484/1000000*'calc monthly loads'!$B$10</f>
        <v>167.103328</v>
      </c>
      <c r="O484" s="1">
        <f>'load data'!K484/1000000*'calc monthly loads'!$B$10</f>
        <v>197.930392</v>
      </c>
      <c r="P484" s="1">
        <f>'load data'!L484/1000000*'calc monthly loads'!$B$10</f>
        <v>226.536292</v>
      </c>
      <c r="Q484" s="1">
        <f>'load data'!M484/1000000*'calc monthly loads'!$B$10</f>
        <v>266.528462</v>
      </c>
      <c r="R484" s="1">
        <f>'load data'!N484/1000000*'calc monthly loads'!$B$10</f>
        <v>296.401996</v>
      </c>
      <c r="S484" s="1">
        <f>'load data'!O484/1000000*'calc monthly loads'!$B$10</f>
        <v>317.828376</v>
      </c>
      <c r="T484" s="1">
        <f>'load data'!P484/1000000*'calc monthly loads'!$B$10</f>
        <v>330.560806</v>
      </c>
      <c r="U484" t="s">
        <v>12</v>
      </c>
      <c r="V484" s="3">
        <f>SUM(P484:T484)</f>
        <v>1437.855932</v>
      </c>
      <c r="W484" t="s">
        <v>13</v>
      </c>
      <c r="X484" s="3">
        <f>SUM(I484:O484)</f>
        <v>1037.754744</v>
      </c>
    </row>
    <row r="485" spans="6:24" ht="12.75">
      <c r="F485">
        <f>'load data'!A485</f>
        <v>82900</v>
      </c>
      <c r="G485">
        <f>'load data'!B485</f>
        <v>2</v>
      </c>
      <c r="I485" s="1">
        <f>'load data'!E485/1000000*'calc monthly loads'!$B$10</f>
        <v>319.623256</v>
      </c>
      <c r="J485" s="1">
        <f>'load data'!F485/1000000*'calc monthly loads'!$B$10</f>
        <v>358.31413799999996</v>
      </c>
      <c r="K485" s="1">
        <f>'load data'!G485/1000000*'calc monthly loads'!$B$10</f>
        <v>349.732368</v>
      </c>
      <c r="L485" s="1">
        <f>'load data'!H485/1000000*'calc monthly loads'!$B$10</f>
        <v>322.999874</v>
      </c>
      <c r="M485" s="1">
        <f>'load data'!I485/1000000*'calc monthly loads'!$B$10</f>
        <v>296.839498</v>
      </c>
      <c r="N485" s="1">
        <f>'load data'!J485/1000000*'calc monthly loads'!$B$10</f>
        <v>273.068556</v>
      </c>
      <c r="O485" s="1">
        <f>'load data'!K485/1000000*'calc monthly loads'!$B$10</f>
        <v>244.44022</v>
      </c>
      <c r="P485" s="1">
        <f>'load data'!L485/1000000*'calc monthly loads'!$B$10</f>
        <v>238.898528</v>
      </c>
      <c r="Q485" s="1">
        <f>'load data'!M485/1000000*'calc monthly loads'!$B$10</f>
        <v>232.930552</v>
      </c>
      <c r="R485" s="1">
        <f>'load data'!N485/1000000*'calc monthly loads'!$B$10</f>
        <v>200.86950799999997</v>
      </c>
      <c r="S485" s="1">
        <f>'load data'!O485/1000000*'calc monthly loads'!$B$10</f>
        <v>169.33571</v>
      </c>
      <c r="T485" s="1">
        <f>'load data'!P485/1000000*'calc monthly loads'!$B$10</f>
        <v>148.896514</v>
      </c>
      <c r="U485" t="s">
        <v>12</v>
      </c>
      <c r="V485" s="3">
        <f>SUM(I485:S485)</f>
        <v>3007.0522079999996</v>
      </c>
      <c r="W485" t="s">
        <v>13</v>
      </c>
      <c r="X485" s="3">
        <f>T485</f>
        <v>148.896514</v>
      </c>
    </row>
    <row r="486" spans="6:24" ht="12.75">
      <c r="F486">
        <f>'load data'!A486</f>
        <v>83000</v>
      </c>
      <c r="G486">
        <f>'load data'!B486</f>
        <v>1</v>
      </c>
      <c r="H486">
        <v>32</v>
      </c>
      <c r="I486" s="1">
        <f>'load data'!E486/1000000*'calc monthly loads'!$B$10</f>
        <v>137.398064</v>
      </c>
      <c r="J486" s="1">
        <f>'load data'!F486/1000000*'calc monthly loads'!$B$10</f>
        <v>136.051904</v>
      </c>
      <c r="K486" s="1">
        <f>'load data'!G486/1000000*'calc monthly loads'!$B$10</f>
        <v>131.015022</v>
      </c>
      <c r="L486" s="1">
        <f>'load data'!H486/1000000*'calc monthly loads'!$B$10</f>
        <v>132.31631</v>
      </c>
      <c r="M486" s="1">
        <f>'load data'!I486/1000000*'calc monthly loads'!$B$10</f>
        <v>142.74905</v>
      </c>
      <c r="N486" s="1">
        <f>'load data'!J486/1000000*'calc monthly loads'!$B$10</f>
        <v>170.244368</v>
      </c>
      <c r="O486" s="1">
        <f>'load data'!K486/1000000*'calc monthly loads'!$B$10</f>
        <v>196.66275800000003</v>
      </c>
      <c r="P486" s="1">
        <f>'load data'!L486/1000000*'calc monthly loads'!$B$10</f>
        <v>230.507464</v>
      </c>
      <c r="Q486" s="1">
        <f>'load data'!M486/1000000*'calc monthly loads'!$B$10</f>
        <v>271.30733000000004</v>
      </c>
      <c r="R486" s="1">
        <f>'load data'!N486/1000000*'calc monthly loads'!$B$10</f>
        <v>298.15200400000003</v>
      </c>
      <c r="S486" s="1">
        <f>'load data'!O486/1000000*'calc monthly loads'!$B$10</f>
        <v>318.725816</v>
      </c>
      <c r="T486" s="1">
        <f>'load data'!P486/1000000*'calc monthly loads'!$B$10</f>
        <v>332.198634</v>
      </c>
      <c r="U486" t="s">
        <v>12</v>
      </c>
      <c r="V486" s="3">
        <f>SUM(P486:T486)</f>
        <v>1450.8912480000001</v>
      </c>
      <c r="W486" t="s">
        <v>13</v>
      </c>
      <c r="X486" s="3">
        <f>SUM(I486:O486)</f>
        <v>1046.437476</v>
      </c>
    </row>
    <row r="487" spans="6:24" ht="12.75">
      <c r="F487">
        <f>'load data'!A487</f>
        <v>83000</v>
      </c>
      <c r="G487">
        <f>'load data'!B487</f>
        <v>2</v>
      </c>
      <c r="I487" s="1">
        <f>'load data'!E487/1000000*'calc monthly loads'!$B$10</f>
        <v>341.666626</v>
      </c>
      <c r="J487" s="1">
        <f>'load data'!F487/1000000*'calc monthly loads'!$B$10</f>
        <v>367.310974</v>
      </c>
      <c r="K487" s="1">
        <f>'load data'!G487/1000000*'calc monthly loads'!$B$10</f>
        <v>337.01115599999997</v>
      </c>
      <c r="L487" s="1">
        <f>'load data'!H487/1000000*'calc monthly loads'!$B$10</f>
        <v>326.66816</v>
      </c>
      <c r="M487" s="1">
        <f>'load data'!I487/1000000*'calc monthly loads'!$B$10</f>
        <v>307.406854</v>
      </c>
      <c r="N487" s="1">
        <f>'load data'!J487/1000000*'calc monthly loads'!$B$10</f>
        <v>283.826618</v>
      </c>
      <c r="O487" s="1">
        <f>'load data'!K487/1000000*'calc monthly loads'!$B$10</f>
        <v>253.605326</v>
      </c>
      <c r="P487" s="1">
        <f>'load data'!L487/1000000*'calc monthly loads'!$B$10</f>
        <v>239.852058</v>
      </c>
      <c r="Q487" s="1">
        <f>'load data'!M487/1000000*'calc monthly loads'!$B$10</f>
        <v>232.47061399999998</v>
      </c>
      <c r="R487" s="1">
        <f>'load data'!N487/1000000*'calc monthly loads'!$B$10</f>
        <v>186.33098</v>
      </c>
      <c r="S487" s="1">
        <f>'load data'!O487/1000000*'calc monthly loads'!$B$10</f>
        <v>159.060022</v>
      </c>
      <c r="T487" s="1">
        <f>'load data'!P487/1000000*'calc monthly loads'!$B$10</f>
        <v>142.378856</v>
      </c>
      <c r="U487" t="s">
        <v>12</v>
      </c>
      <c r="V487" s="3">
        <f>SUM(I487:S487)</f>
        <v>3035.209388</v>
      </c>
      <c r="W487" t="s">
        <v>13</v>
      </c>
      <c r="X487" s="3">
        <f>T487</f>
        <v>142.378856</v>
      </c>
    </row>
    <row r="488" spans="6:25" ht="12.75">
      <c r="F488">
        <f>'load data'!A488</f>
        <v>83100</v>
      </c>
      <c r="G488">
        <f>'load data'!B488</f>
        <v>1</v>
      </c>
      <c r="H488">
        <v>42</v>
      </c>
      <c r="I488" s="1">
        <f>'load data'!E488/1000000*'calc monthly loads'!$B$10</f>
        <v>133.583944</v>
      </c>
      <c r="J488" s="1">
        <f>'load data'!F488/1000000*'calc monthly loads'!$B$10</f>
        <v>132.854774</v>
      </c>
      <c r="K488" s="1">
        <f>'load data'!G488/1000000*'calc monthly loads'!$B$10</f>
        <v>122.39959800000001</v>
      </c>
      <c r="L488" s="1">
        <f>'load data'!H488/1000000*'calc monthly loads'!$B$10</f>
        <v>126.03423000000001</v>
      </c>
      <c r="M488" s="1">
        <f>'load data'!I488/1000000*'calc monthly loads'!$B$10</f>
        <v>143.59040000000002</v>
      </c>
      <c r="N488" s="1">
        <f>'load data'!J488/1000000*'calc monthly loads'!$B$10</f>
        <v>167.170636</v>
      </c>
      <c r="O488" s="1">
        <f>'load data'!K488/1000000*'calc monthly loads'!$B$10</f>
        <v>198.401548</v>
      </c>
      <c r="P488" s="1">
        <f>'load data'!L488/1000000*'calc monthly loads'!$B$10</f>
        <v>236.02671999999998</v>
      </c>
      <c r="Q488" s="1">
        <f>'load data'!M488/1000000*'calc monthly loads'!$B$10</f>
        <v>286.159962</v>
      </c>
      <c r="R488" s="1">
        <f>'load data'!N488/1000000*'calc monthly loads'!$B$10</f>
        <v>345.85094</v>
      </c>
      <c r="S488" s="1">
        <f>'load data'!O488/1000000*'calc monthly loads'!$B$10</f>
        <v>373.548182</v>
      </c>
      <c r="T488" s="1">
        <f>'load data'!P488/1000000*'calc monthly loads'!$B$10</f>
        <v>351.06731</v>
      </c>
      <c r="U488" t="s">
        <v>12</v>
      </c>
      <c r="V488" s="3">
        <f>SUM(P488:T488)</f>
        <v>1592.6531140000002</v>
      </c>
      <c r="W488" t="s">
        <v>13</v>
      </c>
      <c r="X488" s="3">
        <f>SUM(I488:O488)</f>
        <v>1024.0351300000002</v>
      </c>
      <c r="Y488" t="s">
        <v>7</v>
      </c>
    </row>
    <row r="489" spans="6:28" ht="12.75">
      <c r="F489">
        <f>'load data'!A489</f>
        <v>83100</v>
      </c>
      <c r="G489">
        <f>'load data'!B489</f>
        <v>2</v>
      </c>
      <c r="I489" s="1">
        <f>'load data'!E489/1000000*'calc monthly loads'!$B$10</f>
        <v>344.44869</v>
      </c>
      <c r="J489" s="1">
        <f>'load data'!F489/1000000*'calc monthly loads'!$B$10</f>
        <v>350.45032</v>
      </c>
      <c r="K489" s="1">
        <f>'load data'!G489/1000000*'calc monthly loads'!$B$10</f>
        <v>353.826938</v>
      </c>
      <c r="L489" s="1">
        <f>'load data'!H489/1000000*'calc monthly loads'!$B$10</f>
        <v>341.015982</v>
      </c>
      <c r="M489" s="1">
        <f>'load data'!I489/1000000*'calc monthly loads'!$B$10</f>
        <v>324.716228</v>
      </c>
      <c r="N489" s="1">
        <f>'load data'!J489/1000000*'calc monthly loads'!$B$10</f>
        <v>301.48375</v>
      </c>
      <c r="O489" s="1">
        <f>'load data'!K489/1000000*'calc monthly loads'!$B$10</f>
        <v>280.921156</v>
      </c>
      <c r="P489" s="1">
        <f>'load data'!L489/1000000*'calc monthly loads'!$B$10</f>
        <v>264.049284</v>
      </c>
      <c r="Q489" s="1">
        <f>'load data'!M489/1000000*'calc monthly loads'!$B$10</f>
        <v>242.25271</v>
      </c>
      <c r="R489" s="1">
        <f>'load data'!N489/1000000*'calc monthly loads'!$B$10</f>
        <v>203.393558</v>
      </c>
      <c r="S489" s="1">
        <f>'load data'!O489/1000000*'calc monthly loads'!$B$10</f>
        <v>177.233182</v>
      </c>
      <c r="T489" s="1">
        <f>'load data'!P489/1000000*'calc monthly loads'!$B$10</f>
        <v>156.951038</v>
      </c>
      <c r="U489" t="s">
        <v>12</v>
      </c>
      <c r="V489" s="3">
        <f>SUM(I489:S489)</f>
        <v>3183.7917980000007</v>
      </c>
      <c r="W489" t="s">
        <v>13</v>
      </c>
      <c r="X489" s="3">
        <f>T489</f>
        <v>156.951038</v>
      </c>
      <c r="Y489" t="s">
        <v>12</v>
      </c>
      <c r="Z489" s="3">
        <f>SUM(V428:V489)</f>
        <v>101447.99741399998</v>
      </c>
      <c r="AA489" t="s">
        <v>13</v>
      </c>
      <c r="AB489" s="3">
        <f>SUM(X428:X489)</f>
        <v>59033.27787799999</v>
      </c>
    </row>
    <row r="490" spans="6:24" ht="12.75">
      <c r="F490">
        <f>'load data'!A490</f>
        <v>90100</v>
      </c>
      <c r="G490">
        <f>'load data'!B490</f>
        <v>1</v>
      </c>
      <c r="H490">
        <v>52</v>
      </c>
      <c r="I490" s="1">
        <f>'load data'!E490/1000000*'calc monthly loads'!$B$11</f>
        <v>145.73520000000002</v>
      </c>
      <c r="J490" s="1">
        <f>'load data'!F490/1000000*'calc monthly loads'!$B$11</f>
        <v>142.1388</v>
      </c>
      <c r="K490" s="1">
        <f>'load data'!G490/1000000*'calc monthly loads'!$B$11</f>
        <v>136.1772</v>
      </c>
      <c r="L490" s="1">
        <f>'load data'!H490/1000000*'calc monthly loads'!$B$11</f>
        <v>136.8252</v>
      </c>
      <c r="M490" s="1">
        <f>'load data'!I490/1000000*'calc monthly loads'!$B$11</f>
        <v>155.1852</v>
      </c>
      <c r="N490" s="1">
        <f>'load data'!J490/1000000*'calc monthly loads'!$B$11</f>
        <v>188.7732</v>
      </c>
      <c r="O490" s="1">
        <f>'load data'!K490/1000000*'calc monthly loads'!$B$11</f>
        <v>222.0264</v>
      </c>
      <c r="P490" s="1">
        <f>'load data'!L490/1000000*'calc monthly loads'!$B$11</f>
        <v>257.22360000000003</v>
      </c>
      <c r="Q490" s="1">
        <f>'load data'!M490/1000000*'calc monthly loads'!$B$11</f>
        <v>306.3852</v>
      </c>
      <c r="R490" s="1">
        <f>'load data'!N490/1000000*'calc monthly loads'!$B$11</f>
        <v>338.8284</v>
      </c>
      <c r="S490" s="1">
        <f>'load data'!O490/1000000*'calc monthly loads'!$B$11</f>
        <v>370.2456</v>
      </c>
      <c r="T490" s="1">
        <f>'load data'!P490/1000000*'calc monthly loads'!$B$11</f>
        <v>368.24760000000003</v>
      </c>
      <c r="U490" t="s">
        <v>12</v>
      </c>
      <c r="V490" s="3">
        <f>SUM(P490:T490)</f>
        <v>1640.9304000000002</v>
      </c>
      <c r="W490" t="s">
        <v>13</v>
      </c>
      <c r="X490" s="3">
        <f>SUM(I490:O490)</f>
        <v>1126.8612</v>
      </c>
    </row>
    <row r="491" spans="6:24" ht="12.75">
      <c r="F491">
        <f>'load data'!A491</f>
        <v>90100</v>
      </c>
      <c r="G491">
        <f>'load data'!B491</f>
        <v>2</v>
      </c>
      <c r="I491" s="1">
        <f>'load data'!E491/1000000*'calc monthly loads'!$B$11</f>
        <v>360.1692</v>
      </c>
      <c r="J491" s="1">
        <f>'load data'!F491/1000000*'calc monthly loads'!$B$11</f>
        <v>371.5632</v>
      </c>
      <c r="K491" s="1">
        <f>'load data'!G491/1000000*'calc monthly loads'!$B$11</f>
        <v>367.4268</v>
      </c>
      <c r="L491" s="1">
        <f>'load data'!H491/1000000*'calc monthly loads'!$B$11</f>
        <v>350.2116</v>
      </c>
      <c r="M491" s="1">
        <f>'load data'!I491/1000000*'calc monthly loads'!$B$11</f>
        <v>339.066</v>
      </c>
      <c r="N491" s="1">
        <f>'load data'!J491/1000000*'calc monthly loads'!$B$11</f>
        <v>312.228</v>
      </c>
      <c r="O491" s="1">
        <f>'load data'!K491/1000000*'calc monthly loads'!$B$11</f>
        <v>282.528</v>
      </c>
      <c r="P491" s="1">
        <f>'load data'!L491/1000000*'calc monthly loads'!$B$11</f>
        <v>265.95</v>
      </c>
      <c r="Q491" s="1">
        <f>'load data'!M491/1000000*'calc monthly loads'!$B$11</f>
        <v>253.8324</v>
      </c>
      <c r="R491" s="1">
        <f>'load data'!N491/1000000*'calc monthly loads'!$B$11</f>
        <v>206.1936</v>
      </c>
      <c r="S491" s="1">
        <f>'load data'!O491/1000000*'calc monthly loads'!$B$11</f>
        <v>173.82600000000002</v>
      </c>
      <c r="T491" s="1">
        <f>'load data'!P491/1000000*'calc monthly loads'!$B$11</f>
        <v>154.11599999999999</v>
      </c>
      <c r="U491" t="s">
        <v>12</v>
      </c>
      <c r="V491" s="3">
        <f>SUM(I491:S491)</f>
        <v>3282.9948</v>
      </c>
      <c r="W491" t="s">
        <v>13</v>
      </c>
      <c r="X491" s="3">
        <f>T491</f>
        <v>154.11599999999999</v>
      </c>
    </row>
    <row r="492" spans="6:24" ht="12.75">
      <c r="F492">
        <f>'load data'!A492</f>
        <v>90200</v>
      </c>
      <c r="G492">
        <f>'load data'!B492</f>
        <v>1</v>
      </c>
      <c r="H492">
        <v>62</v>
      </c>
      <c r="I492" s="1">
        <f>'load data'!E492/1000000*'calc monthly loads'!$B$11</f>
        <v>145.908</v>
      </c>
      <c r="J492" s="1">
        <f>'load data'!F492/1000000*'calc monthly loads'!$B$11</f>
        <v>139.6764</v>
      </c>
      <c r="K492" s="1">
        <f>'load data'!G492/1000000*'calc monthly loads'!$B$11</f>
        <v>139.428</v>
      </c>
      <c r="L492" s="1">
        <f>'load data'!H492/1000000*'calc monthly loads'!$B$11</f>
        <v>137.6892</v>
      </c>
      <c r="M492" s="1">
        <f>'load data'!I492/1000000*'calc monthly loads'!$B$11</f>
        <v>135.7776</v>
      </c>
      <c r="N492" s="1">
        <f>'load data'!J492/1000000*'calc monthly loads'!$B$11</f>
        <v>160.0668</v>
      </c>
      <c r="O492" s="1">
        <f>'load data'!K492/1000000*'calc monthly loads'!$B$11</f>
        <v>171.3744</v>
      </c>
      <c r="P492" s="1">
        <f>'load data'!L492/1000000*'calc monthly loads'!$B$11</f>
        <v>179.874</v>
      </c>
      <c r="Q492" s="1">
        <f>'load data'!M492/1000000*'calc monthly loads'!$B$11</f>
        <v>207.20880000000002</v>
      </c>
      <c r="R492" s="1">
        <f>'load data'!N492/1000000*'calc monthly loads'!$B$11</f>
        <v>236.1744</v>
      </c>
      <c r="S492" s="1">
        <f>'load data'!O492/1000000*'calc monthly loads'!$B$11</f>
        <v>241.9416</v>
      </c>
      <c r="T492" s="1">
        <f>'load data'!P492/1000000*'calc monthly loads'!$B$11</f>
        <v>246.0348</v>
      </c>
      <c r="U492" t="s">
        <v>12</v>
      </c>
      <c r="V492" s="3">
        <v>0</v>
      </c>
      <c r="W492" t="s">
        <v>13</v>
      </c>
      <c r="X492" s="3">
        <f aca="true" t="shared" si="5" ref="X492:X497">SUM(I492:T492)</f>
        <v>2141.154</v>
      </c>
    </row>
    <row r="493" spans="6:24" ht="12.75">
      <c r="F493">
        <f>'load data'!A493</f>
        <v>90200</v>
      </c>
      <c r="G493">
        <f>'load data'!B493</f>
        <v>2</v>
      </c>
      <c r="I493" s="1">
        <f>'load data'!E493/1000000*'calc monthly loads'!$B$11</f>
        <v>232.4484</v>
      </c>
      <c r="J493" s="1">
        <f>'load data'!F493/1000000*'calc monthly loads'!$B$11</f>
        <v>235.8936</v>
      </c>
      <c r="K493" s="1">
        <f>'load data'!G493/1000000*'calc monthly loads'!$B$11</f>
        <v>232.2</v>
      </c>
      <c r="L493" s="1">
        <f>'load data'!H493/1000000*'calc monthly loads'!$B$11</f>
        <v>224.154</v>
      </c>
      <c r="M493" s="1">
        <f>'load data'!I493/1000000*'calc monthly loads'!$B$11</f>
        <v>217.2744</v>
      </c>
      <c r="N493" s="1">
        <f>'load data'!J493/1000000*'calc monthly loads'!$B$11</f>
        <v>211.41</v>
      </c>
      <c r="O493" s="1">
        <f>'load data'!K493/1000000*'calc monthly loads'!$B$11</f>
        <v>205.578</v>
      </c>
      <c r="P493" s="1">
        <f>'load data'!L493/1000000*'calc monthly loads'!$B$11</f>
        <v>208.87199999999999</v>
      </c>
      <c r="Q493" s="1">
        <f>'load data'!M493/1000000*'calc monthly loads'!$B$11</f>
        <v>204.43320000000003</v>
      </c>
      <c r="R493" s="1">
        <f>'load data'!N493/1000000*'calc monthly loads'!$B$11</f>
        <v>174.2688</v>
      </c>
      <c r="S493" s="1">
        <f>'load data'!O493/1000000*'calc monthly loads'!$B$11</f>
        <v>152.1504</v>
      </c>
      <c r="T493" s="1">
        <f>'load data'!P493/1000000*'calc monthly loads'!$B$11</f>
        <v>138.4452</v>
      </c>
      <c r="U493" t="s">
        <v>12</v>
      </c>
      <c r="V493" s="3">
        <v>0</v>
      </c>
      <c r="W493" t="s">
        <v>13</v>
      </c>
      <c r="X493" s="3">
        <f t="shared" si="5"/>
        <v>2437.128</v>
      </c>
    </row>
    <row r="494" spans="6:24" ht="12.75">
      <c r="F494">
        <f>'load data'!A494</f>
        <v>90300</v>
      </c>
      <c r="G494">
        <f>'load data'!B494</f>
        <v>1</v>
      </c>
      <c r="H494">
        <v>72</v>
      </c>
      <c r="I494" s="1">
        <f>'load data'!E494/1000000*'calc monthly loads'!$B$11</f>
        <v>130.41</v>
      </c>
      <c r="J494" s="1">
        <f>'load data'!F494/1000000*'calc monthly loads'!$B$11</f>
        <v>125.69040000000001</v>
      </c>
      <c r="K494" s="1">
        <f>'load data'!G494/1000000*'calc monthly loads'!$B$11</f>
        <v>121.4676</v>
      </c>
      <c r="L494" s="1">
        <f>'load data'!H494/1000000*'calc monthly loads'!$B$11</f>
        <v>120.25800000000001</v>
      </c>
      <c r="M494" s="1">
        <f>'load data'!I494/1000000*'calc monthly loads'!$B$11</f>
        <v>125.56079999999999</v>
      </c>
      <c r="N494" s="1">
        <f>'load data'!J494/1000000*'calc monthly loads'!$B$11</f>
        <v>132.0624</v>
      </c>
      <c r="O494" s="1">
        <f>'load data'!K494/1000000*'calc monthly loads'!$B$11</f>
        <v>139.1904</v>
      </c>
      <c r="P494" s="1">
        <f>'load data'!L494/1000000*'calc monthly loads'!$B$11</f>
        <v>148.0032</v>
      </c>
      <c r="Q494" s="1">
        <f>'load data'!M494/1000000*'calc monthly loads'!$B$11</f>
        <v>160.0344</v>
      </c>
      <c r="R494" s="1">
        <f>'load data'!N494/1000000*'calc monthly loads'!$B$11</f>
        <v>178.8804</v>
      </c>
      <c r="S494" s="1">
        <f>'load data'!O494/1000000*'calc monthly loads'!$B$11</f>
        <v>203.1804</v>
      </c>
      <c r="T494" s="1">
        <f>'load data'!P494/1000000*'calc monthly loads'!$B$11</f>
        <v>205.4052</v>
      </c>
      <c r="U494" t="s">
        <v>12</v>
      </c>
      <c r="V494" s="3">
        <v>0</v>
      </c>
      <c r="W494" t="s">
        <v>13</v>
      </c>
      <c r="X494" s="3">
        <f t="shared" si="5"/>
        <v>1790.1432</v>
      </c>
    </row>
    <row r="495" spans="6:24" ht="12.75">
      <c r="F495">
        <f>'load data'!A495</f>
        <v>90300</v>
      </c>
      <c r="G495">
        <f>'load data'!B495</f>
        <v>2</v>
      </c>
      <c r="I495" s="1">
        <f>'load data'!E495/1000000*'calc monthly loads'!$B$11</f>
        <v>206.496</v>
      </c>
      <c r="J495" s="1">
        <f>'load data'!F495/1000000*'calc monthly loads'!$B$11</f>
        <v>203.53680000000003</v>
      </c>
      <c r="K495" s="1">
        <f>'load data'!G495/1000000*'calc monthly loads'!$B$11</f>
        <v>197.694</v>
      </c>
      <c r="L495" s="1">
        <f>'load data'!H495/1000000*'calc monthly loads'!$B$11</f>
        <v>200.36159999999998</v>
      </c>
      <c r="M495" s="1">
        <f>'load data'!I495/1000000*'calc monthly loads'!$B$11</f>
        <v>195.5124</v>
      </c>
      <c r="N495" s="1">
        <f>'load data'!J495/1000000*'calc monthly loads'!$B$11</f>
        <v>188.5896</v>
      </c>
      <c r="O495" s="1">
        <f>'load data'!K495/1000000*'calc monthly loads'!$B$11</f>
        <v>164.0088</v>
      </c>
      <c r="P495" s="1">
        <f>'load data'!L495/1000000*'calc monthly loads'!$B$11</f>
        <v>163.4256</v>
      </c>
      <c r="Q495" s="1">
        <f>'load data'!M495/1000000*'calc monthly loads'!$B$11</f>
        <v>151.6968</v>
      </c>
      <c r="R495" s="1">
        <f>'load data'!N495/1000000*'calc monthly loads'!$B$11</f>
        <v>143.9964</v>
      </c>
      <c r="S495" s="1">
        <f>'load data'!O495/1000000*'calc monthly loads'!$B$11</f>
        <v>141.8256</v>
      </c>
      <c r="T495" s="1">
        <f>'load data'!P495/1000000*'calc monthly loads'!$B$11</f>
        <v>134.0496</v>
      </c>
      <c r="U495" t="s">
        <v>12</v>
      </c>
      <c r="V495" s="3">
        <v>0</v>
      </c>
      <c r="W495" t="s">
        <v>13</v>
      </c>
      <c r="X495" s="3">
        <f t="shared" si="5"/>
        <v>2091.1931999999997</v>
      </c>
    </row>
    <row r="496" spans="6:24" ht="12.75">
      <c r="F496">
        <f>'load data'!A496</f>
        <v>90400</v>
      </c>
      <c r="G496">
        <f>'load data'!B496</f>
        <v>1</v>
      </c>
      <c r="H496">
        <v>81</v>
      </c>
      <c r="I496" s="1">
        <f>'load data'!E496/1000000*'calc monthly loads'!$B$11</f>
        <v>128.0232</v>
      </c>
      <c r="J496" s="1">
        <f>'load data'!F496/1000000*'calc monthly loads'!$B$11</f>
        <v>123.38999999999999</v>
      </c>
      <c r="K496" s="1">
        <f>'load data'!G496/1000000*'calc monthly loads'!$B$11</f>
        <v>119.3616</v>
      </c>
      <c r="L496" s="1">
        <f>'load data'!H496/1000000*'calc monthly loads'!$B$11</f>
        <v>117.82799999999999</v>
      </c>
      <c r="M496" s="1">
        <f>'load data'!I496/1000000*'calc monthly loads'!$B$11</f>
        <v>125.7768</v>
      </c>
      <c r="N496" s="1">
        <f>'load data'!J496/1000000*'calc monthly loads'!$B$11</f>
        <v>137.538</v>
      </c>
      <c r="O496" s="1">
        <f>'load data'!K496/1000000*'calc monthly loads'!$B$11</f>
        <v>147.8088</v>
      </c>
      <c r="P496" s="1">
        <f>'load data'!L496/1000000*'calc monthly loads'!$B$11</f>
        <v>154.8612</v>
      </c>
      <c r="Q496" s="1">
        <f>'load data'!M496/1000000*'calc monthly loads'!$B$11</f>
        <v>170.0244</v>
      </c>
      <c r="R496" s="1">
        <f>'load data'!N496/1000000*'calc monthly loads'!$B$11</f>
        <v>187.94160000000002</v>
      </c>
      <c r="S496" s="1">
        <f>'load data'!O496/1000000*'calc monthly loads'!$B$11</f>
        <v>199.03320000000002</v>
      </c>
      <c r="T496" s="1">
        <f>'load data'!P496/1000000*'calc monthly loads'!$B$11</f>
        <v>203.094</v>
      </c>
      <c r="U496" t="s">
        <v>12</v>
      </c>
      <c r="V496" s="3">
        <v>0</v>
      </c>
      <c r="W496" t="s">
        <v>13</v>
      </c>
      <c r="X496" s="3">
        <f t="shared" si="5"/>
        <v>1814.6808000000003</v>
      </c>
    </row>
    <row r="497" spans="6:24" ht="12.75">
      <c r="F497">
        <f>'load data'!A497</f>
        <v>90400</v>
      </c>
      <c r="G497">
        <f>'load data'!B497</f>
        <v>2</v>
      </c>
      <c r="I497" s="1">
        <f>'load data'!E497/1000000*'calc monthly loads'!$B$11</f>
        <v>208.96920000000003</v>
      </c>
      <c r="J497" s="1">
        <f>'load data'!F497/1000000*'calc monthly loads'!$B$11</f>
        <v>214.4448</v>
      </c>
      <c r="K497" s="1">
        <f>'load data'!G497/1000000*'calc monthly loads'!$B$11</f>
        <v>208.07279999999997</v>
      </c>
      <c r="L497" s="1">
        <f>'load data'!H497/1000000*'calc monthly loads'!$B$11</f>
        <v>199.04399999999998</v>
      </c>
      <c r="M497" s="1">
        <f>'load data'!I497/1000000*'calc monthly loads'!$B$11</f>
        <v>195.9552</v>
      </c>
      <c r="N497" s="1">
        <f>'load data'!J497/1000000*'calc monthly loads'!$B$11</f>
        <v>181.3752</v>
      </c>
      <c r="O497" s="1">
        <f>'load data'!K497/1000000*'calc monthly loads'!$B$11</f>
        <v>161.56799999999998</v>
      </c>
      <c r="P497" s="1">
        <f>'load data'!L497/1000000*'calc monthly loads'!$B$11</f>
        <v>154.7316</v>
      </c>
      <c r="Q497" s="1">
        <f>'load data'!M497/1000000*'calc monthly loads'!$B$11</f>
        <v>148.8132</v>
      </c>
      <c r="R497" s="1">
        <f>'load data'!N497/1000000*'calc monthly loads'!$B$11</f>
        <v>134.73</v>
      </c>
      <c r="S497" s="1">
        <f>'load data'!O497/1000000*'calc monthly loads'!$B$11</f>
        <v>130.032</v>
      </c>
      <c r="T497" s="1">
        <f>'load data'!P497/1000000*'calc monthly loads'!$B$11</f>
        <v>118.2816</v>
      </c>
      <c r="U497" t="s">
        <v>12</v>
      </c>
      <c r="V497" s="3">
        <v>0</v>
      </c>
      <c r="W497" t="s">
        <v>13</v>
      </c>
      <c r="X497" s="3">
        <f t="shared" si="5"/>
        <v>2056.0175999999997</v>
      </c>
    </row>
    <row r="498" spans="6:24" ht="12.75">
      <c r="F498">
        <f>'load data'!A498</f>
        <v>90500</v>
      </c>
      <c r="G498">
        <f>'load data'!B498</f>
        <v>1</v>
      </c>
      <c r="H498">
        <v>22</v>
      </c>
      <c r="I498" s="1">
        <f>'load data'!E498/1000000*'calc monthly loads'!$B$11</f>
        <v>112.88159999999999</v>
      </c>
      <c r="J498" s="1">
        <f>'load data'!F498/1000000*'calc monthly loads'!$B$11</f>
        <v>110.00880000000001</v>
      </c>
      <c r="K498" s="1">
        <f>'load data'!G498/1000000*'calc monthly loads'!$B$11</f>
        <v>110.106</v>
      </c>
      <c r="L498" s="1">
        <f>'load data'!H498/1000000*'calc monthly loads'!$B$11</f>
        <v>110.0412</v>
      </c>
      <c r="M498" s="1">
        <f>'load data'!I498/1000000*'calc monthly loads'!$B$11</f>
        <v>130.22639999999998</v>
      </c>
      <c r="N498" s="1">
        <f>'load data'!J498/1000000*'calc monthly loads'!$B$11</f>
        <v>164.03040000000001</v>
      </c>
      <c r="O498" s="1">
        <f>'load data'!K498/1000000*'calc monthly loads'!$B$11</f>
        <v>197.0028</v>
      </c>
      <c r="P498" s="1">
        <f>'load data'!L498/1000000*'calc monthly loads'!$B$11</f>
        <v>236.6388</v>
      </c>
      <c r="Q498" s="1">
        <f>'load data'!M498/1000000*'calc monthly loads'!$B$11</f>
        <v>273.0564</v>
      </c>
      <c r="R498" s="1">
        <f>'load data'!N498/1000000*'calc monthly loads'!$B$11</f>
        <v>294.2892</v>
      </c>
      <c r="S498" s="1">
        <f>'load data'!O498/1000000*'calc monthly loads'!$B$11</f>
        <v>315.47880000000004</v>
      </c>
      <c r="T498" s="1">
        <f>'load data'!P498/1000000*'calc monthly loads'!$B$11</f>
        <v>355.0068</v>
      </c>
      <c r="U498" t="s">
        <v>12</v>
      </c>
      <c r="V498" s="3">
        <f>SUM(P498:T498)</f>
        <v>1474.4700000000003</v>
      </c>
      <c r="W498" t="s">
        <v>13</v>
      </c>
      <c r="X498" s="3">
        <f>SUM(I498:O498)</f>
        <v>934.2972</v>
      </c>
    </row>
    <row r="499" spans="6:24" ht="12.75">
      <c r="F499">
        <f>'load data'!A499</f>
        <v>90500</v>
      </c>
      <c r="G499">
        <f>'load data'!B499</f>
        <v>2</v>
      </c>
      <c r="I499" s="1">
        <f>'load data'!E499/1000000*'calc monthly loads'!$B$11</f>
        <v>308.502</v>
      </c>
      <c r="J499" s="1">
        <f>'load data'!F499/1000000*'calc monthly loads'!$B$11</f>
        <v>315.8136</v>
      </c>
      <c r="K499" s="1">
        <f>'load data'!G499/1000000*'calc monthly loads'!$B$11</f>
        <v>336.42</v>
      </c>
      <c r="L499" s="1">
        <f>'load data'!H499/1000000*'calc monthly loads'!$B$11</f>
        <v>297.378</v>
      </c>
      <c r="M499" s="1">
        <f>'load data'!I499/1000000*'calc monthly loads'!$B$11</f>
        <v>282.5172</v>
      </c>
      <c r="N499" s="1">
        <f>'load data'!J499/1000000*'calc monthly loads'!$B$11</f>
        <v>259.6428</v>
      </c>
      <c r="O499" s="1">
        <f>'load data'!K499/1000000*'calc monthly loads'!$B$11</f>
        <v>237.8484</v>
      </c>
      <c r="P499" s="1">
        <f>'load data'!L499/1000000*'calc monthly loads'!$B$11</f>
        <v>231.44400000000002</v>
      </c>
      <c r="Q499" s="1">
        <f>'load data'!M499/1000000*'calc monthly loads'!$B$11</f>
        <v>222.0264</v>
      </c>
      <c r="R499" s="1">
        <f>'load data'!N499/1000000*'calc monthly loads'!$B$11</f>
        <v>186.6996</v>
      </c>
      <c r="S499" s="1">
        <f>'load data'!O499/1000000*'calc monthly loads'!$B$11</f>
        <v>158.058</v>
      </c>
      <c r="T499" s="1">
        <f>'load data'!P499/1000000*'calc monthly loads'!$B$11</f>
        <v>142.32240000000002</v>
      </c>
      <c r="U499" t="s">
        <v>12</v>
      </c>
      <c r="V499" s="3">
        <f>SUM(I499:S499)</f>
        <v>2836.3500000000004</v>
      </c>
      <c r="W499" t="s">
        <v>13</v>
      </c>
      <c r="X499" s="3">
        <f>T499</f>
        <v>142.32240000000002</v>
      </c>
    </row>
    <row r="500" spans="6:24" ht="12.75">
      <c r="F500">
        <f>'load data'!A500</f>
        <v>90600</v>
      </c>
      <c r="G500">
        <f>'load data'!B500</f>
        <v>1</v>
      </c>
      <c r="H500">
        <v>32</v>
      </c>
      <c r="I500" s="1">
        <f>'load data'!E500/1000000*'calc monthly loads'!$B$11</f>
        <v>136.1772</v>
      </c>
      <c r="J500" s="1">
        <f>'load data'!F500/1000000*'calc monthly loads'!$B$11</f>
        <v>128.4228</v>
      </c>
      <c r="K500" s="1">
        <f>'load data'!G500/1000000*'calc monthly loads'!$B$11</f>
        <v>121.6512</v>
      </c>
      <c r="L500" s="1">
        <f>'load data'!H500/1000000*'calc monthly loads'!$B$11</f>
        <v>119.5236</v>
      </c>
      <c r="M500" s="1">
        <f>'load data'!I500/1000000*'calc monthly loads'!$B$11</f>
        <v>132.9588</v>
      </c>
      <c r="N500" s="1">
        <f>'load data'!J500/1000000*'calc monthly loads'!$B$11</f>
        <v>164.0412</v>
      </c>
      <c r="O500" s="1">
        <f>'load data'!K500/1000000*'calc monthly loads'!$B$11</f>
        <v>190.6308</v>
      </c>
      <c r="P500" s="1">
        <f>'load data'!L500/1000000*'calc monthly loads'!$B$11</f>
        <v>244.00439999999998</v>
      </c>
      <c r="Q500" s="1">
        <f>'load data'!M500/1000000*'calc monthly loads'!$B$11</f>
        <v>261.3276</v>
      </c>
      <c r="R500" s="1">
        <f>'load data'!N500/1000000*'calc monthly loads'!$B$11</f>
        <v>302.0652</v>
      </c>
      <c r="S500" s="1">
        <f>'load data'!O500/1000000*'calc monthly loads'!$B$11</f>
        <v>342.23040000000003</v>
      </c>
      <c r="T500" s="1">
        <f>'load data'!P500/1000000*'calc monthly loads'!$B$11</f>
        <v>332.80199999999996</v>
      </c>
      <c r="U500" t="s">
        <v>12</v>
      </c>
      <c r="V500" s="3">
        <f>SUM(P500:T500)</f>
        <v>1482.4296</v>
      </c>
      <c r="W500" t="s">
        <v>13</v>
      </c>
      <c r="X500" s="3">
        <f>SUM(I500:O500)</f>
        <v>993.4056</v>
      </c>
    </row>
    <row r="501" spans="6:24" ht="12.75">
      <c r="F501">
        <f>'load data'!A501</f>
        <v>90600</v>
      </c>
      <c r="G501">
        <f>'load data'!B501</f>
        <v>2</v>
      </c>
      <c r="I501" s="1">
        <f>'load data'!E501/1000000*'calc monthly loads'!$B$11</f>
        <v>317.0016</v>
      </c>
      <c r="J501" s="1">
        <f>'load data'!F501/1000000*'calc monthly loads'!$B$11</f>
        <v>334.044</v>
      </c>
      <c r="K501" s="1">
        <f>'load data'!G501/1000000*'calc monthly loads'!$B$11</f>
        <v>344.80080000000004</v>
      </c>
      <c r="L501" s="1">
        <f>'load data'!H501/1000000*'calc monthly loads'!$B$11</f>
        <v>303.7176</v>
      </c>
      <c r="M501" s="1">
        <f>'load data'!I501/1000000*'calc monthly loads'!$B$11</f>
        <v>277.128</v>
      </c>
      <c r="N501" s="1">
        <f>'load data'!J501/1000000*'calc monthly loads'!$B$11</f>
        <v>261.8028</v>
      </c>
      <c r="O501" s="1">
        <f>'load data'!K501/1000000*'calc monthly loads'!$B$11</f>
        <v>248.67000000000002</v>
      </c>
      <c r="P501" s="1">
        <f>'load data'!L501/1000000*'calc monthly loads'!$B$11</f>
        <v>237.6</v>
      </c>
      <c r="Q501" s="1">
        <f>'load data'!M501/1000000*'calc monthly loads'!$B$11</f>
        <v>223.57080000000002</v>
      </c>
      <c r="R501" s="1">
        <f>'load data'!N501/1000000*'calc monthly loads'!$B$11</f>
        <v>190.49040000000002</v>
      </c>
      <c r="S501" s="1">
        <f>'load data'!O501/1000000*'calc monthly loads'!$B$11</f>
        <v>156.546</v>
      </c>
      <c r="T501" s="1">
        <f>'load data'!P501/1000000*'calc monthly loads'!$B$11</f>
        <v>138.1752</v>
      </c>
      <c r="U501" t="s">
        <v>12</v>
      </c>
      <c r="V501" s="3">
        <f>SUM(I501:S501)</f>
        <v>2895.3719999999994</v>
      </c>
      <c r="W501" t="s">
        <v>13</v>
      </c>
      <c r="X501" s="3">
        <f>T501</f>
        <v>138.1752</v>
      </c>
    </row>
    <row r="502" spans="6:24" ht="12.75">
      <c r="F502">
        <f>'load data'!A502</f>
        <v>90700</v>
      </c>
      <c r="G502">
        <f>'load data'!B502</f>
        <v>1</v>
      </c>
      <c r="H502">
        <v>42</v>
      </c>
      <c r="I502" s="1">
        <f>'load data'!E502/1000000*'calc monthly loads'!$B$11</f>
        <v>128.5524</v>
      </c>
      <c r="J502" s="1">
        <f>'load data'!F502/1000000*'calc monthly loads'!$B$11</f>
        <v>130.0428</v>
      </c>
      <c r="K502" s="1">
        <f>'load data'!G502/1000000*'calc monthly loads'!$B$11</f>
        <v>127.3536</v>
      </c>
      <c r="L502" s="1">
        <f>'load data'!H502/1000000*'calc monthly loads'!$B$11</f>
        <v>124.1892</v>
      </c>
      <c r="M502" s="1">
        <f>'load data'!I502/1000000*'calc monthly loads'!$B$11</f>
        <v>141.2208</v>
      </c>
      <c r="N502" s="1">
        <f>'load data'!J502/1000000*'calc monthly loads'!$B$11</f>
        <v>167.4324</v>
      </c>
      <c r="O502" s="1">
        <f>'load data'!K502/1000000*'calc monthly loads'!$B$11</f>
        <v>199.60559999999998</v>
      </c>
      <c r="P502" s="1">
        <f>'load data'!L502/1000000*'calc monthly loads'!$B$11</f>
        <v>231.4008</v>
      </c>
      <c r="Q502" s="1">
        <f>'load data'!M502/1000000*'calc monthly loads'!$B$11</f>
        <v>272.7216</v>
      </c>
      <c r="R502" s="1">
        <f>'load data'!N502/1000000*'calc monthly loads'!$B$11</f>
        <v>301.5792</v>
      </c>
      <c r="S502" s="1">
        <f>'load data'!O502/1000000*'calc monthly loads'!$B$11</f>
        <v>326.1708</v>
      </c>
      <c r="T502" s="1">
        <f>'load data'!P502/1000000*'calc monthly loads'!$B$11</f>
        <v>331.182</v>
      </c>
      <c r="U502" t="s">
        <v>12</v>
      </c>
      <c r="V502" s="3">
        <f>SUM(P502:T502)</f>
        <v>1463.0544000000002</v>
      </c>
      <c r="W502" t="s">
        <v>13</v>
      </c>
      <c r="X502" s="3">
        <f>SUM(I502:O502)</f>
        <v>1018.3968</v>
      </c>
    </row>
    <row r="503" spans="6:24" ht="12.75">
      <c r="F503">
        <f>'load data'!A503</f>
        <v>90700</v>
      </c>
      <c r="G503">
        <f>'load data'!B503</f>
        <v>2</v>
      </c>
      <c r="I503" s="1">
        <f>'load data'!E503/1000000*'calc monthly loads'!$B$11</f>
        <v>321.37559999999996</v>
      </c>
      <c r="J503" s="1">
        <f>'load data'!F503/1000000*'calc monthly loads'!$B$11</f>
        <v>336.9384</v>
      </c>
      <c r="K503" s="1">
        <f>'load data'!G503/1000000*'calc monthly loads'!$B$11</f>
        <v>333.0288</v>
      </c>
      <c r="L503" s="1">
        <f>'load data'!H503/1000000*'calc monthly loads'!$B$11</f>
        <v>322.8768</v>
      </c>
      <c r="M503" s="1">
        <f>'load data'!I503/1000000*'calc monthly loads'!$B$11</f>
        <v>305.5428</v>
      </c>
      <c r="N503" s="1">
        <f>'load data'!J503/1000000*'calc monthly loads'!$B$11</f>
        <v>281.016</v>
      </c>
      <c r="O503" s="1">
        <f>'load data'!K503/1000000*'calc monthly loads'!$B$11</f>
        <v>263.0124</v>
      </c>
      <c r="P503" s="1">
        <f>'load data'!L503/1000000*'calc monthly loads'!$B$11</f>
        <v>253.1304</v>
      </c>
      <c r="Q503" s="1">
        <f>'load data'!M503/1000000*'calc monthly loads'!$B$11</f>
        <v>238.4964</v>
      </c>
      <c r="R503" s="1">
        <f>'load data'!N503/1000000*'calc monthly loads'!$B$11</f>
        <v>205.3728</v>
      </c>
      <c r="S503" s="1">
        <f>'load data'!O503/1000000*'calc monthly loads'!$B$11</f>
        <v>166.66559999999998</v>
      </c>
      <c r="T503" s="1">
        <f>'load data'!P503/1000000*'calc monthly loads'!$B$11</f>
        <v>146.2104</v>
      </c>
      <c r="U503" t="s">
        <v>12</v>
      </c>
      <c r="V503" s="3">
        <f>SUM(I503:S503)</f>
        <v>3027.4559999999997</v>
      </c>
      <c r="W503" t="s">
        <v>13</v>
      </c>
      <c r="X503" s="3">
        <f>T503</f>
        <v>146.2104</v>
      </c>
    </row>
    <row r="504" spans="6:24" ht="12.75">
      <c r="F504">
        <f>'load data'!A504</f>
        <v>90800</v>
      </c>
      <c r="G504">
        <f>'load data'!B504</f>
        <v>1</v>
      </c>
      <c r="H504">
        <v>52</v>
      </c>
      <c r="I504" s="1">
        <f>'load data'!E504/1000000*'calc monthly loads'!$B$11</f>
        <v>132.5052</v>
      </c>
      <c r="J504" s="1">
        <f>'load data'!F504/1000000*'calc monthly loads'!$B$11</f>
        <v>125.4852</v>
      </c>
      <c r="K504" s="1">
        <f>'load data'!G504/1000000*'calc monthly loads'!$B$11</f>
        <v>120.44160000000001</v>
      </c>
      <c r="L504" s="1">
        <f>'load data'!H504/1000000*'calc monthly loads'!$B$11</f>
        <v>118.9944</v>
      </c>
      <c r="M504" s="1">
        <f>'load data'!I504/1000000*'calc monthly loads'!$B$11</f>
        <v>138.87720000000002</v>
      </c>
      <c r="N504" s="1">
        <f>'load data'!J504/1000000*'calc monthly loads'!$B$11</f>
        <v>172.77839999999998</v>
      </c>
      <c r="O504" s="1">
        <f>'load data'!K504/1000000*'calc monthly loads'!$B$11</f>
        <v>202.71599999999998</v>
      </c>
      <c r="P504" s="1">
        <f>'load data'!L504/1000000*'calc monthly loads'!$B$11</f>
        <v>232.1676</v>
      </c>
      <c r="Q504" s="1">
        <f>'load data'!M504/1000000*'calc monthly loads'!$B$11</f>
        <v>276.3504</v>
      </c>
      <c r="R504" s="1">
        <f>'load data'!N504/1000000*'calc monthly loads'!$B$11</f>
        <v>314.874</v>
      </c>
      <c r="S504" s="1">
        <f>'load data'!O504/1000000*'calc monthly loads'!$B$11</f>
        <v>354.8772</v>
      </c>
      <c r="T504" s="1">
        <f>'load data'!P504/1000000*'calc monthly loads'!$B$11</f>
        <v>353.42999999999995</v>
      </c>
      <c r="U504" t="s">
        <v>12</v>
      </c>
      <c r="V504" s="3">
        <f>SUM(P504:T504)</f>
        <v>1531.6992</v>
      </c>
      <c r="W504" t="s">
        <v>13</v>
      </c>
      <c r="X504" s="3">
        <f>SUM(I504:O504)</f>
        <v>1011.7979999999999</v>
      </c>
    </row>
    <row r="505" spans="6:24" ht="12.75">
      <c r="F505">
        <f>'load data'!A505</f>
        <v>90800</v>
      </c>
      <c r="G505">
        <f>'load data'!B505</f>
        <v>2</v>
      </c>
      <c r="I505" s="1">
        <f>'load data'!E505/1000000*'calc monthly loads'!$B$11</f>
        <v>327.4452</v>
      </c>
      <c r="J505" s="1">
        <f>'load data'!F505/1000000*'calc monthly loads'!$B$11</f>
        <v>360.76320000000004</v>
      </c>
      <c r="K505" s="1">
        <f>'load data'!G505/1000000*'calc monthly loads'!$B$11</f>
        <v>351.37800000000004</v>
      </c>
      <c r="L505" s="1">
        <f>'load data'!H505/1000000*'calc monthly loads'!$B$11</f>
        <v>320.9004</v>
      </c>
      <c r="M505" s="1">
        <f>'load data'!I505/1000000*'calc monthly loads'!$B$11</f>
        <v>295.2612</v>
      </c>
      <c r="N505" s="1">
        <f>'load data'!J505/1000000*'calc monthly loads'!$B$11</f>
        <v>281.0484</v>
      </c>
      <c r="O505" s="1">
        <f>'load data'!K505/1000000*'calc monthly loads'!$B$11</f>
        <v>258.1848</v>
      </c>
      <c r="P505" s="1">
        <f>'load data'!L505/1000000*'calc monthly loads'!$B$11</f>
        <v>244.3608</v>
      </c>
      <c r="Q505" s="1">
        <f>'load data'!M505/1000000*'calc monthly loads'!$B$11</f>
        <v>232.01639999999998</v>
      </c>
      <c r="R505" s="1">
        <f>'load data'!N505/1000000*'calc monthly loads'!$B$11</f>
        <v>192.5316</v>
      </c>
      <c r="S505" s="1">
        <f>'load data'!O505/1000000*'calc monthly loads'!$B$11</f>
        <v>162.7992</v>
      </c>
      <c r="T505" s="1">
        <f>'load data'!P505/1000000*'calc monthly loads'!$B$11</f>
        <v>139.0176</v>
      </c>
      <c r="U505" t="s">
        <v>12</v>
      </c>
      <c r="V505" s="3">
        <f>SUM(I505:S505)</f>
        <v>3026.6892</v>
      </c>
      <c r="W505" t="s">
        <v>13</v>
      </c>
      <c r="X505" s="3">
        <f>T505</f>
        <v>139.0176</v>
      </c>
    </row>
    <row r="506" spans="6:24" ht="12.75">
      <c r="F506">
        <f>'load data'!A506</f>
        <v>90900</v>
      </c>
      <c r="G506">
        <f>'load data'!B506</f>
        <v>1</v>
      </c>
      <c r="H506">
        <v>62</v>
      </c>
      <c r="I506" s="1">
        <f>'load data'!E506/1000000*'calc monthly loads'!$B$11</f>
        <v>124.59960000000001</v>
      </c>
      <c r="J506" s="1">
        <f>'load data'!F506/1000000*'calc monthly loads'!$B$11</f>
        <v>118.21679999999999</v>
      </c>
      <c r="K506" s="1">
        <f>'load data'!G506/1000000*'calc monthly loads'!$B$11</f>
        <v>114.804</v>
      </c>
      <c r="L506" s="1">
        <f>'load data'!H506/1000000*'calc monthly loads'!$B$11</f>
        <v>113.6268</v>
      </c>
      <c r="M506" s="1">
        <f>'load data'!I506/1000000*'calc monthly loads'!$B$11</f>
        <v>123.54119999999999</v>
      </c>
      <c r="N506" s="1">
        <f>'load data'!J506/1000000*'calc monthly loads'!$B$11</f>
        <v>152.0964</v>
      </c>
      <c r="O506" s="1">
        <f>'load data'!K506/1000000*'calc monthly loads'!$B$11</f>
        <v>165.73680000000002</v>
      </c>
      <c r="P506" s="1">
        <f>'load data'!L506/1000000*'calc monthly loads'!$B$11</f>
        <v>175.96439999999998</v>
      </c>
      <c r="Q506" s="1">
        <f>'load data'!M506/1000000*'calc monthly loads'!$B$11</f>
        <v>206.93880000000001</v>
      </c>
      <c r="R506" s="1">
        <f>'load data'!N506/1000000*'calc monthly loads'!$B$11</f>
        <v>239.20919999999998</v>
      </c>
      <c r="S506" s="1">
        <f>'load data'!O506/1000000*'calc monthly loads'!$B$11</f>
        <v>246.4776</v>
      </c>
      <c r="T506" s="1">
        <f>'load data'!P506/1000000*'calc monthly loads'!$B$11</f>
        <v>247.38479999999998</v>
      </c>
      <c r="U506" t="s">
        <v>12</v>
      </c>
      <c r="V506" s="3">
        <v>0</v>
      </c>
      <c r="W506" t="s">
        <v>13</v>
      </c>
      <c r="X506" s="3">
        <f>SUM(I506:T506)</f>
        <v>2028.5964000000001</v>
      </c>
    </row>
    <row r="507" spans="6:24" ht="12.75">
      <c r="F507">
        <f>'load data'!A507</f>
        <v>90900</v>
      </c>
      <c r="G507">
        <f>'load data'!B507</f>
        <v>2</v>
      </c>
      <c r="I507" s="1">
        <f>'load data'!E507/1000000*'calc monthly loads'!$B$11</f>
        <v>250.2144</v>
      </c>
      <c r="J507" s="1">
        <f>'load data'!F507/1000000*'calc monthly loads'!$B$11</f>
        <v>246.5964</v>
      </c>
      <c r="K507" s="1">
        <f>'load data'!G507/1000000*'calc monthly loads'!$B$11</f>
        <v>226.638</v>
      </c>
      <c r="L507" s="1">
        <f>'load data'!H507/1000000*'calc monthly loads'!$B$11</f>
        <v>224.53199999999998</v>
      </c>
      <c r="M507" s="1">
        <f>'load data'!I507/1000000*'calc monthly loads'!$B$11</f>
        <v>224.03519999999997</v>
      </c>
      <c r="N507" s="1">
        <f>'load data'!J507/1000000*'calc monthly loads'!$B$11</f>
        <v>223.7436</v>
      </c>
      <c r="O507" s="1">
        <f>'load data'!K507/1000000*'calc monthly loads'!$B$11</f>
        <v>212.67360000000002</v>
      </c>
      <c r="P507" s="1">
        <f>'load data'!L507/1000000*'calc monthly loads'!$B$11</f>
        <v>217.0584</v>
      </c>
      <c r="Q507" s="1">
        <f>'load data'!M507/1000000*'calc monthly loads'!$B$11</f>
        <v>200.92319999999998</v>
      </c>
      <c r="R507" s="1">
        <f>'load data'!N507/1000000*'calc monthly loads'!$B$11</f>
        <v>167.6916</v>
      </c>
      <c r="S507" s="1">
        <f>'load data'!O507/1000000*'calc monthly loads'!$B$11</f>
        <v>146.88</v>
      </c>
      <c r="T507" s="1">
        <f>'load data'!P507/1000000*'calc monthly loads'!$B$11</f>
        <v>131.8464</v>
      </c>
      <c r="U507" t="s">
        <v>12</v>
      </c>
      <c r="V507" s="3">
        <v>0</v>
      </c>
      <c r="W507" t="s">
        <v>13</v>
      </c>
      <c r="X507" s="3">
        <f>SUM(I507:T507)</f>
        <v>2472.8328</v>
      </c>
    </row>
    <row r="508" spans="6:24" ht="12.75">
      <c r="F508">
        <f>'load data'!A508</f>
        <v>91000</v>
      </c>
      <c r="G508">
        <f>'load data'!B508</f>
        <v>1</v>
      </c>
      <c r="H508">
        <v>72</v>
      </c>
      <c r="I508" s="1">
        <f>'load data'!E508/1000000*'calc monthly loads'!$B$11</f>
        <v>125.1828</v>
      </c>
      <c r="J508" s="1">
        <f>'load data'!F508/1000000*'calc monthly loads'!$B$11</f>
        <v>115.7976</v>
      </c>
      <c r="K508" s="1">
        <f>'load data'!G508/1000000*'calc monthly loads'!$B$11</f>
        <v>114.696</v>
      </c>
      <c r="L508" s="1">
        <f>'load data'!H508/1000000*'calc monthly loads'!$B$11</f>
        <v>111.348</v>
      </c>
      <c r="M508" s="1">
        <f>'load data'!I508/1000000*'calc monthly loads'!$B$11</f>
        <v>115.3656</v>
      </c>
      <c r="N508" s="1">
        <f>'load data'!J508/1000000*'calc monthly loads'!$B$11</f>
        <v>124.3296</v>
      </c>
      <c r="O508" s="1">
        <f>'load data'!K508/1000000*'calc monthly loads'!$B$11</f>
        <v>129.6756</v>
      </c>
      <c r="P508" s="1">
        <f>'load data'!L508/1000000*'calc monthly loads'!$B$11</f>
        <v>136.458</v>
      </c>
      <c r="Q508" s="1">
        <f>'load data'!M508/1000000*'calc monthly loads'!$B$11</f>
        <v>147.8088</v>
      </c>
      <c r="R508" s="1">
        <f>'load data'!N508/1000000*'calc monthly loads'!$B$11</f>
        <v>164.11679999999998</v>
      </c>
      <c r="S508" s="1">
        <f>'load data'!O508/1000000*'calc monthly loads'!$B$11</f>
        <v>189.6372</v>
      </c>
      <c r="T508" s="1">
        <f>'load data'!P508/1000000*'calc monthly loads'!$B$11</f>
        <v>204.5412</v>
      </c>
      <c r="U508" t="s">
        <v>12</v>
      </c>
      <c r="V508" s="3">
        <v>0</v>
      </c>
      <c r="W508" t="s">
        <v>13</v>
      </c>
      <c r="X508" s="3">
        <f>SUM(I508:T508)</f>
        <v>1678.9572000000003</v>
      </c>
    </row>
    <row r="509" spans="6:24" ht="12.75">
      <c r="F509">
        <f>'load data'!A509</f>
        <v>91000</v>
      </c>
      <c r="G509">
        <f>'load data'!B509</f>
        <v>2</v>
      </c>
      <c r="I509" s="1">
        <f>'load data'!E509/1000000*'calc monthly loads'!$B$11</f>
        <v>212.7816</v>
      </c>
      <c r="J509" s="1">
        <f>'load data'!F509/1000000*'calc monthly loads'!$B$11</f>
        <v>210.6756</v>
      </c>
      <c r="K509" s="1">
        <f>'load data'!G509/1000000*'calc monthly loads'!$B$11</f>
        <v>209.1744</v>
      </c>
      <c r="L509" s="1">
        <f>'load data'!H509/1000000*'calc monthly loads'!$B$11</f>
        <v>203.8824</v>
      </c>
      <c r="M509" s="1">
        <f>'load data'!I509/1000000*'calc monthly loads'!$B$11</f>
        <v>206.93880000000001</v>
      </c>
      <c r="N509" s="1">
        <f>'load data'!J509/1000000*'calc monthly loads'!$B$11</f>
        <v>192.0888</v>
      </c>
      <c r="O509" s="1">
        <f>'load data'!K509/1000000*'calc monthly loads'!$B$11</f>
        <v>172.2924</v>
      </c>
      <c r="P509" s="1">
        <f>'load data'!L509/1000000*'calc monthly loads'!$B$11</f>
        <v>170.12159999999997</v>
      </c>
      <c r="Q509" s="1">
        <f>'load data'!M509/1000000*'calc monthly loads'!$B$11</f>
        <v>155.466</v>
      </c>
      <c r="R509" s="1">
        <f>'load data'!N509/1000000*'calc monthly loads'!$B$11</f>
        <v>140.994</v>
      </c>
      <c r="S509" s="1">
        <f>'load data'!O509/1000000*'calc monthly loads'!$B$11</f>
        <v>129.0924</v>
      </c>
      <c r="T509" s="1">
        <f>'load data'!P509/1000000*'calc monthly loads'!$B$11</f>
        <v>125.01</v>
      </c>
      <c r="U509" t="s">
        <v>12</v>
      </c>
      <c r="V509" s="3">
        <v>0</v>
      </c>
      <c r="W509" t="s">
        <v>13</v>
      </c>
      <c r="X509" s="3">
        <f>SUM(I509:T509)</f>
        <v>2128.518</v>
      </c>
    </row>
    <row r="510" spans="6:24" ht="12.75">
      <c r="F510">
        <f>'load data'!A510</f>
        <v>91100</v>
      </c>
      <c r="G510">
        <f>'load data'!B510</f>
        <v>1</v>
      </c>
      <c r="H510">
        <v>12</v>
      </c>
      <c r="I510" s="1">
        <f>'load data'!E510/1000000*'calc monthly loads'!$B$11</f>
        <v>118.75680000000001</v>
      </c>
      <c r="J510" s="1">
        <f>'load data'!F510/1000000*'calc monthly loads'!$B$11</f>
        <v>110.8188</v>
      </c>
      <c r="K510" s="1">
        <f>'load data'!G510/1000000*'calc monthly loads'!$B$11</f>
        <v>113.616</v>
      </c>
      <c r="L510" s="1">
        <f>'load data'!H510/1000000*'calc monthly loads'!$B$11</f>
        <v>119.7396</v>
      </c>
      <c r="M510" s="1">
        <f>'load data'!I510/1000000*'calc monthly loads'!$B$11</f>
        <v>135.054</v>
      </c>
      <c r="N510" s="1">
        <f>'load data'!J510/1000000*'calc monthly loads'!$B$11</f>
        <v>165.8556</v>
      </c>
      <c r="O510" s="1">
        <f>'load data'!K510/1000000*'calc monthly loads'!$B$11</f>
        <v>206.7012</v>
      </c>
      <c r="P510" s="1">
        <f>'load data'!L510/1000000*'calc monthly loads'!$B$11</f>
        <v>240.7536</v>
      </c>
      <c r="Q510" s="1">
        <f>'load data'!M510/1000000*'calc monthly loads'!$B$11</f>
        <v>287.1072</v>
      </c>
      <c r="R510" s="1">
        <f>'load data'!N510/1000000*'calc monthly loads'!$B$11</f>
        <v>327.2508</v>
      </c>
      <c r="S510" s="1">
        <f>'load data'!O510/1000000*'calc monthly loads'!$B$11</f>
        <v>336.7008</v>
      </c>
      <c r="T510" s="1">
        <f>'load data'!P510/1000000*'calc monthly loads'!$B$11</f>
        <v>364.608</v>
      </c>
      <c r="U510" t="s">
        <v>12</v>
      </c>
      <c r="V510" s="3">
        <f>SUM(P510:T510)</f>
        <v>1556.4204</v>
      </c>
      <c r="W510" t="s">
        <v>13</v>
      </c>
      <c r="X510" s="3">
        <f>SUM(I510:O510)</f>
        <v>970.5419999999999</v>
      </c>
    </row>
    <row r="511" spans="6:24" ht="12.75">
      <c r="F511">
        <f>'load data'!A511</f>
        <v>91100</v>
      </c>
      <c r="G511">
        <f>'load data'!B511</f>
        <v>2</v>
      </c>
      <c r="I511" s="1">
        <f>'load data'!E511/1000000*'calc monthly loads'!$B$11</f>
        <v>350.8164</v>
      </c>
      <c r="J511" s="1">
        <f>'load data'!F511/1000000*'calc monthly loads'!$B$11</f>
        <v>339.6384</v>
      </c>
      <c r="K511" s="1">
        <f>'load data'!G511/1000000*'calc monthly loads'!$B$11</f>
        <v>340.146</v>
      </c>
      <c r="L511" s="1">
        <f>'load data'!H511/1000000*'calc monthly loads'!$B$11</f>
        <v>329.616</v>
      </c>
      <c r="M511" s="1">
        <f>'load data'!I511/1000000*'calc monthly loads'!$B$11</f>
        <v>303.3072</v>
      </c>
      <c r="N511" s="1">
        <f>'load data'!J511/1000000*'calc monthly loads'!$B$11</f>
        <v>276.21</v>
      </c>
      <c r="O511" s="1">
        <f>'load data'!K511/1000000*'calc monthly loads'!$B$11</f>
        <v>258.4008</v>
      </c>
      <c r="P511" s="1">
        <f>'load data'!L511/1000000*'calc monthly loads'!$B$11</f>
        <v>249.20999999999998</v>
      </c>
      <c r="Q511" s="1">
        <f>'load data'!M511/1000000*'calc monthly loads'!$B$11</f>
        <v>241.2936</v>
      </c>
      <c r="R511" s="1">
        <f>'load data'!N511/1000000*'calc monthly loads'!$B$11</f>
        <v>203.1804</v>
      </c>
      <c r="S511" s="1">
        <f>'load data'!O511/1000000*'calc monthly loads'!$B$11</f>
        <v>162.0432</v>
      </c>
      <c r="T511" s="1">
        <f>'load data'!P511/1000000*'calc monthly loads'!$B$11</f>
        <v>143.6616</v>
      </c>
      <c r="U511" t="s">
        <v>12</v>
      </c>
      <c r="V511" s="3">
        <f>SUM(I511:S511)</f>
        <v>3053.862</v>
      </c>
      <c r="W511" t="s">
        <v>13</v>
      </c>
      <c r="X511" s="3">
        <f>T511</f>
        <v>143.6616</v>
      </c>
    </row>
    <row r="512" spans="6:24" ht="12.75">
      <c r="F512">
        <f>'load data'!A512</f>
        <v>91200</v>
      </c>
      <c r="G512">
        <f>'load data'!B512</f>
        <v>1</v>
      </c>
      <c r="H512">
        <v>22</v>
      </c>
      <c r="I512" s="1">
        <f>'load data'!E512/1000000*'calc monthly loads'!$B$11</f>
        <v>135.7236</v>
      </c>
      <c r="J512" s="1">
        <f>'load data'!F512/1000000*'calc monthly loads'!$B$11</f>
        <v>127.51559999999999</v>
      </c>
      <c r="K512" s="1">
        <f>'load data'!G512/1000000*'calc monthly loads'!$B$11</f>
        <v>123.57360000000001</v>
      </c>
      <c r="L512" s="1">
        <f>'load data'!H512/1000000*'calc monthly loads'!$B$11</f>
        <v>121.662</v>
      </c>
      <c r="M512" s="1">
        <f>'load data'!I512/1000000*'calc monthly loads'!$B$11</f>
        <v>142.0956</v>
      </c>
      <c r="N512" s="1">
        <f>'load data'!J512/1000000*'calc monthly loads'!$B$11</f>
        <v>177.64919999999998</v>
      </c>
      <c r="O512" s="1">
        <f>'load data'!K512/1000000*'calc monthly loads'!$B$11</f>
        <v>213.44039999999998</v>
      </c>
      <c r="P512" s="1">
        <f>'load data'!L512/1000000*'calc monthly loads'!$B$11</f>
        <v>251.8776</v>
      </c>
      <c r="Q512" s="1">
        <f>'load data'!M512/1000000*'calc monthly loads'!$B$11</f>
        <v>286.2108</v>
      </c>
      <c r="R512" s="1">
        <f>'load data'!N512/1000000*'calc monthly loads'!$B$11</f>
        <v>320.3928</v>
      </c>
      <c r="S512" s="1">
        <f>'load data'!O512/1000000*'calc monthly loads'!$B$11</f>
        <v>349.60679999999996</v>
      </c>
      <c r="T512" s="1">
        <f>'load data'!P512/1000000*'calc monthly loads'!$B$11</f>
        <v>357.264</v>
      </c>
      <c r="U512" t="s">
        <v>12</v>
      </c>
      <c r="V512" s="3">
        <f>SUM(P512:T512)</f>
        <v>1565.3519999999999</v>
      </c>
      <c r="W512" t="s">
        <v>13</v>
      </c>
      <c r="X512" s="3">
        <f>SUM(I512:O512)</f>
        <v>1041.6599999999999</v>
      </c>
    </row>
    <row r="513" spans="6:24" ht="12.75">
      <c r="F513">
        <f>'load data'!A513</f>
        <v>91200</v>
      </c>
      <c r="G513">
        <f>'load data'!B513</f>
        <v>2</v>
      </c>
      <c r="I513" s="1">
        <f>'load data'!E513/1000000*'calc monthly loads'!$B$11</f>
        <v>330.6312</v>
      </c>
      <c r="J513" s="1">
        <f>'load data'!F513/1000000*'calc monthly loads'!$B$11</f>
        <v>333.9468</v>
      </c>
      <c r="K513" s="1">
        <f>'load data'!G513/1000000*'calc monthly loads'!$B$11</f>
        <v>337.86719999999997</v>
      </c>
      <c r="L513" s="1">
        <f>'load data'!H513/1000000*'calc monthly loads'!$B$11</f>
        <v>327.942</v>
      </c>
      <c r="M513" s="1">
        <f>'load data'!I513/1000000*'calc monthly loads'!$B$11</f>
        <v>315.12239999999997</v>
      </c>
      <c r="N513" s="1">
        <f>'load data'!J513/1000000*'calc monthly loads'!$B$11</f>
        <v>283.824</v>
      </c>
      <c r="O513" s="1">
        <f>'load data'!K513/1000000*'calc monthly loads'!$B$11</f>
        <v>261.6516</v>
      </c>
      <c r="P513" s="1">
        <f>'load data'!L513/1000000*'calc monthly loads'!$B$11</f>
        <v>247.94639999999998</v>
      </c>
      <c r="Q513" s="1">
        <f>'load data'!M513/1000000*'calc monthly loads'!$B$11</f>
        <v>233.96040000000002</v>
      </c>
      <c r="R513" s="1">
        <f>'load data'!N513/1000000*'calc monthly loads'!$B$11</f>
        <v>196.2144</v>
      </c>
      <c r="S513" s="1">
        <f>'load data'!O513/1000000*'calc monthly loads'!$B$11</f>
        <v>164.8728</v>
      </c>
      <c r="T513" s="1">
        <f>'load data'!P513/1000000*'calc monthly loads'!$B$11</f>
        <v>147.6576</v>
      </c>
      <c r="U513" t="s">
        <v>12</v>
      </c>
      <c r="V513" s="3">
        <f>SUM(I513:S513)</f>
        <v>3033.9791999999998</v>
      </c>
      <c r="W513" t="s">
        <v>13</v>
      </c>
      <c r="X513" s="3">
        <f>T513</f>
        <v>147.6576</v>
      </c>
    </row>
    <row r="514" spans="6:24" ht="12.75">
      <c r="F514">
        <f>'load data'!A514</f>
        <v>91300</v>
      </c>
      <c r="G514">
        <f>'load data'!B514</f>
        <v>1</v>
      </c>
      <c r="H514">
        <v>32</v>
      </c>
      <c r="I514" s="1">
        <f>'load data'!E514/1000000*'calc monthly loads'!$B$11</f>
        <v>137.5704</v>
      </c>
      <c r="J514" s="1">
        <f>'load data'!F514/1000000*'calc monthly loads'!$B$11</f>
        <v>137.1384</v>
      </c>
      <c r="K514" s="1">
        <f>'load data'!G514/1000000*'calc monthly loads'!$B$11</f>
        <v>132.9264</v>
      </c>
      <c r="L514" s="1">
        <f>'load data'!H514/1000000*'calc monthly loads'!$B$11</f>
        <v>130.33440000000002</v>
      </c>
      <c r="M514" s="1">
        <f>'load data'!I514/1000000*'calc monthly loads'!$B$11</f>
        <v>142.7868</v>
      </c>
      <c r="N514" s="1">
        <f>'load data'!J514/1000000*'calc monthly loads'!$B$11</f>
        <v>176.796</v>
      </c>
      <c r="O514" s="1">
        <f>'load data'!K514/1000000*'calc monthly loads'!$B$11</f>
        <v>222.4044</v>
      </c>
      <c r="P514" s="1">
        <f>'load data'!L514/1000000*'calc monthly loads'!$B$11</f>
        <v>263.2716</v>
      </c>
      <c r="Q514" s="1">
        <f>'load data'!M514/1000000*'calc monthly loads'!$B$11</f>
        <v>303.2316</v>
      </c>
      <c r="R514" s="1">
        <f>'load data'!N514/1000000*'calc monthly loads'!$B$11</f>
        <v>329.8644</v>
      </c>
      <c r="S514" s="1">
        <f>'load data'!O514/1000000*'calc monthly loads'!$B$11</f>
        <v>348.73199999999997</v>
      </c>
      <c r="T514" s="1">
        <f>'load data'!P514/1000000*'calc monthly loads'!$B$11</f>
        <v>342.56519999999995</v>
      </c>
      <c r="U514" t="s">
        <v>12</v>
      </c>
      <c r="V514" s="3">
        <f>SUM(P514:T514)</f>
        <v>1587.6648</v>
      </c>
      <c r="W514" t="s">
        <v>13</v>
      </c>
      <c r="X514" s="3">
        <f>SUM(I514:O514)</f>
        <v>1079.9568</v>
      </c>
    </row>
    <row r="515" spans="6:24" ht="12.75">
      <c r="F515">
        <f>'load data'!A515</f>
        <v>91300</v>
      </c>
      <c r="G515">
        <f>'load data'!B515</f>
        <v>2</v>
      </c>
      <c r="I515" s="1">
        <f>'load data'!E515/1000000*'calc monthly loads'!$B$11</f>
        <v>327.4452</v>
      </c>
      <c r="J515" s="1">
        <f>'load data'!F515/1000000*'calc monthly loads'!$B$11</f>
        <v>340.2756</v>
      </c>
      <c r="K515" s="1">
        <f>'load data'!G515/1000000*'calc monthly loads'!$B$11</f>
        <v>342.8784</v>
      </c>
      <c r="L515" s="1">
        <f>'load data'!H515/1000000*'calc monthly loads'!$B$11</f>
        <v>334.5948</v>
      </c>
      <c r="M515" s="1">
        <f>'load data'!I515/1000000*'calc monthly loads'!$B$11</f>
        <v>309.7872</v>
      </c>
      <c r="N515" s="1">
        <f>'load data'!J515/1000000*'calc monthly loads'!$B$11</f>
        <v>286.7292</v>
      </c>
      <c r="O515" s="1">
        <f>'load data'!K515/1000000*'calc monthly loads'!$B$11</f>
        <v>261.6732</v>
      </c>
      <c r="P515" s="1">
        <f>'load data'!L515/1000000*'calc monthly loads'!$B$11</f>
        <v>249.20999999999998</v>
      </c>
      <c r="Q515" s="1">
        <f>'load data'!M515/1000000*'calc monthly loads'!$B$11</f>
        <v>232.7508</v>
      </c>
      <c r="R515" s="1">
        <f>'load data'!N515/1000000*'calc monthly loads'!$B$11</f>
        <v>191.106</v>
      </c>
      <c r="S515" s="1">
        <f>'load data'!O515/1000000*'calc monthly loads'!$B$11</f>
        <v>171.1476</v>
      </c>
      <c r="T515" s="1">
        <f>'load data'!P515/1000000*'calc monthly loads'!$B$11</f>
        <v>147.13920000000002</v>
      </c>
      <c r="U515" t="s">
        <v>12</v>
      </c>
      <c r="V515" s="3">
        <f>SUM(I515:S515)</f>
        <v>3047.598</v>
      </c>
      <c r="W515" t="s">
        <v>13</v>
      </c>
      <c r="X515" s="3">
        <f>T515</f>
        <v>147.13920000000002</v>
      </c>
    </row>
    <row r="516" spans="6:24" ht="12.75">
      <c r="F516">
        <f>'load data'!A516</f>
        <v>91400</v>
      </c>
      <c r="G516">
        <f>'load data'!B516</f>
        <v>1</v>
      </c>
      <c r="H516">
        <v>42</v>
      </c>
      <c r="I516" s="1">
        <f>'load data'!E516/1000000*'calc monthly loads'!$B$11</f>
        <v>133.9416</v>
      </c>
      <c r="J516" s="1">
        <f>'load data'!F516/1000000*'calc monthly loads'!$B$11</f>
        <v>132.19199999999998</v>
      </c>
      <c r="K516" s="1">
        <f>'load data'!G516/1000000*'calc monthly loads'!$B$11</f>
        <v>122.88239999999999</v>
      </c>
      <c r="L516" s="1">
        <f>'load data'!H516/1000000*'calc monthly loads'!$B$11</f>
        <v>124.53479999999999</v>
      </c>
      <c r="M516" s="1">
        <f>'load data'!I516/1000000*'calc monthly loads'!$B$11</f>
        <v>140.1624</v>
      </c>
      <c r="N516" s="1">
        <f>'load data'!J516/1000000*'calc monthly loads'!$B$11</f>
        <v>168.4584</v>
      </c>
      <c r="O516" s="1">
        <f>'load data'!K516/1000000*'calc monthly loads'!$B$11</f>
        <v>200.2212</v>
      </c>
      <c r="P516" s="1">
        <f>'load data'!L516/1000000*'calc monthly loads'!$B$11</f>
        <v>231.39</v>
      </c>
      <c r="Q516" s="1">
        <f>'load data'!M516/1000000*'calc monthly loads'!$B$11</f>
        <v>276.0804</v>
      </c>
      <c r="R516" s="1">
        <f>'load data'!N516/1000000*'calc monthly loads'!$B$11</f>
        <v>308.9988</v>
      </c>
      <c r="S516" s="1">
        <f>'load data'!O516/1000000*'calc monthly loads'!$B$11</f>
        <v>343.9044</v>
      </c>
      <c r="T516" s="1">
        <f>'load data'!P516/1000000*'calc monthly loads'!$B$11</f>
        <v>361.5516</v>
      </c>
      <c r="U516" t="s">
        <v>12</v>
      </c>
      <c r="V516" s="3">
        <f>SUM(P516:T516)</f>
        <v>1521.9252</v>
      </c>
      <c r="W516" t="s">
        <v>13</v>
      </c>
      <c r="X516" s="3">
        <f>SUM(I516:O516)</f>
        <v>1022.3927999999999</v>
      </c>
    </row>
    <row r="517" spans="6:24" ht="12.75">
      <c r="F517">
        <f>'load data'!A517</f>
        <v>91400</v>
      </c>
      <c r="G517">
        <f>'load data'!B517</f>
        <v>2</v>
      </c>
      <c r="I517" s="1">
        <f>'load data'!E517/1000000*'calc monthly loads'!$B$11</f>
        <v>334.8324</v>
      </c>
      <c r="J517" s="1">
        <f>'load data'!F517/1000000*'calc monthly loads'!$B$11</f>
        <v>347.5224</v>
      </c>
      <c r="K517" s="1">
        <f>'load data'!G517/1000000*'calc monthly loads'!$B$11</f>
        <v>343.5372</v>
      </c>
      <c r="L517" s="1">
        <f>'load data'!H517/1000000*'calc monthly loads'!$B$11</f>
        <v>330.0696</v>
      </c>
      <c r="M517" s="1">
        <f>'load data'!I517/1000000*'calc monthly loads'!$B$11</f>
        <v>309.7656</v>
      </c>
      <c r="N517" s="1">
        <f>'load data'!J517/1000000*'calc monthly loads'!$B$11</f>
        <v>280.1628</v>
      </c>
      <c r="O517" s="1">
        <f>'load data'!K517/1000000*'calc monthly loads'!$B$11</f>
        <v>252.4284</v>
      </c>
      <c r="P517" s="1">
        <f>'load data'!L517/1000000*'calc monthly loads'!$B$11</f>
        <v>245.5596</v>
      </c>
      <c r="Q517" s="1">
        <f>'load data'!M517/1000000*'calc monthly loads'!$B$11</f>
        <v>238.75560000000002</v>
      </c>
      <c r="R517" s="1">
        <f>'load data'!N517/1000000*'calc monthly loads'!$B$11</f>
        <v>199.27079999999998</v>
      </c>
      <c r="S517" s="1">
        <f>'load data'!O517/1000000*'calc monthly loads'!$B$11</f>
        <v>172.2276</v>
      </c>
      <c r="T517" s="1">
        <f>'load data'!P517/1000000*'calc monthly loads'!$B$11</f>
        <v>151.2216</v>
      </c>
      <c r="U517" t="s">
        <v>12</v>
      </c>
      <c r="V517" s="3">
        <f>SUM(I517:S517)</f>
        <v>3054.132</v>
      </c>
      <c r="W517" t="s">
        <v>13</v>
      </c>
      <c r="X517" s="3">
        <f>T517</f>
        <v>151.2216</v>
      </c>
    </row>
    <row r="518" spans="6:24" ht="12.75">
      <c r="F518">
        <f>'load data'!A518</f>
        <v>91500</v>
      </c>
      <c r="G518">
        <f>'load data'!B518</f>
        <v>1</v>
      </c>
      <c r="H518">
        <v>52</v>
      </c>
      <c r="I518" s="1">
        <f>'load data'!E518/1000000*'calc monthly loads'!$B$11</f>
        <v>139.7628</v>
      </c>
      <c r="J518" s="1">
        <f>'load data'!F518/1000000*'calc monthly loads'!$B$11</f>
        <v>134.2656</v>
      </c>
      <c r="K518" s="1">
        <f>'load data'!G518/1000000*'calc monthly loads'!$B$11</f>
        <v>129.2976</v>
      </c>
      <c r="L518" s="1">
        <f>'load data'!H518/1000000*'calc monthly loads'!$B$11</f>
        <v>130.2912</v>
      </c>
      <c r="M518" s="1">
        <f>'load data'!I518/1000000*'calc monthly loads'!$B$11</f>
        <v>148.96439999999998</v>
      </c>
      <c r="N518" s="1">
        <f>'load data'!J518/1000000*'calc monthly loads'!$B$11</f>
        <v>182.4552</v>
      </c>
      <c r="O518" s="1">
        <f>'load data'!K518/1000000*'calc monthly loads'!$B$11</f>
        <v>218.484</v>
      </c>
      <c r="P518" s="1">
        <f>'load data'!L518/1000000*'calc monthly loads'!$B$11</f>
        <v>251.2512</v>
      </c>
      <c r="Q518" s="1">
        <f>'load data'!M518/1000000*'calc monthly loads'!$B$11</f>
        <v>298.7712</v>
      </c>
      <c r="R518" s="1">
        <f>'load data'!N518/1000000*'calc monthly loads'!$B$11</f>
        <v>319.98240000000004</v>
      </c>
      <c r="S518" s="1">
        <f>'load data'!O518/1000000*'calc monthly loads'!$B$11</f>
        <v>336.46320000000003</v>
      </c>
      <c r="T518" s="1">
        <f>'load data'!P518/1000000*'calc monthly loads'!$B$11</f>
        <v>338.4288</v>
      </c>
      <c r="U518" t="s">
        <v>12</v>
      </c>
      <c r="V518" s="3">
        <f>SUM(P518:T518)</f>
        <v>1544.8968000000004</v>
      </c>
      <c r="W518" t="s">
        <v>13</v>
      </c>
      <c r="X518" s="3">
        <f>SUM(I518:O518)</f>
        <v>1083.5208</v>
      </c>
    </row>
    <row r="519" spans="6:24" ht="12.75">
      <c r="F519">
        <f>'load data'!A519</f>
        <v>91500</v>
      </c>
      <c r="G519">
        <f>'load data'!B519</f>
        <v>2</v>
      </c>
      <c r="I519" s="1">
        <f>'load data'!E519/1000000*'calc monthly loads'!$B$11</f>
        <v>324.8316</v>
      </c>
      <c r="J519" s="1">
        <f>'load data'!F519/1000000*'calc monthly loads'!$B$11</f>
        <v>318.7188</v>
      </c>
      <c r="K519" s="1">
        <f>'load data'!G519/1000000*'calc monthly loads'!$B$11</f>
        <v>337.8132</v>
      </c>
      <c r="L519" s="1">
        <f>'load data'!H519/1000000*'calc monthly loads'!$B$11</f>
        <v>302.778</v>
      </c>
      <c r="M519" s="1">
        <f>'load data'!I519/1000000*'calc monthly loads'!$B$11</f>
        <v>276.0804</v>
      </c>
      <c r="N519" s="1">
        <f>'load data'!J519/1000000*'calc monthly loads'!$B$11</f>
        <v>260.064</v>
      </c>
      <c r="O519" s="1">
        <f>'load data'!K519/1000000*'calc monthly loads'!$B$11</f>
        <v>238.41</v>
      </c>
      <c r="P519" s="1">
        <f>'load data'!L519/1000000*'calc monthly loads'!$B$11</f>
        <v>239.0472</v>
      </c>
      <c r="Q519" s="1">
        <f>'load data'!M519/1000000*'calc monthly loads'!$B$11</f>
        <v>224.85600000000002</v>
      </c>
      <c r="R519" s="1">
        <f>'load data'!N519/1000000*'calc monthly loads'!$B$11</f>
        <v>183.90240000000003</v>
      </c>
      <c r="S519" s="1">
        <f>'load data'!O519/1000000*'calc monthly loads'!$B$11</f>
        <v>159.2784</v>
      </c>
      <c r="T519" s="1">
        <f>'load data'!P519/1000000*'calc monthly loads'!$B$11</f>
        <v>129.4488</v>
      </c>
      <c r="U519" t="s">
        <v>12</v>
      </c>
      <c r="V519" s="3">
        <f>SUM(I519:S519)</f>
        <v>2865.78</v>
      </c>
      <c r="W519" t="s">
        <v>13</v>
      </c>
      <c r="X519" s="3">
        <f>T519</f>
        <v>129.4488</v>
      </c>
    </row>
    <row r="520" spans="6:24" ht="12.75">
      <c r="F520">
        <f>'load data'!A520</f>
        <v>91600</v>
      </c>
      <c r="G520">
        <f>'load data'!B520</f>
        <v>1</v>
      </c>
      <c r="H520">
        <v>62</v>
      </c>
      <c r="I520" s="1">
        <f>'load data'!E520/1000000*'calc monthly loads'!$B$11</f>
        <v>118.6596</v>
      </c>
      <c r="J520" s="1">
        <f>'load data'!F520/1000000*'calc monthly loads'!$B$11</f>
        <v>116.73719999999999</v>
      </c>
      <c r="K520" s="1">
        <f>'load data'!G520/1000000*'calc monthly loads'!$B$11</f>
        <v>115.5492</v>
      </c>
      <c r="L520" s="1">
        <f>'load data'!H520/1000000*'calc monthly loads'!$B$11</f>
        <v>112.4928</v>
      </c>
      <c r="M520" s="1">
        <f>'load data'!I520/1000000*'calc monthly loads'!$B$11</f>
        <v>122.79599999999999</v>
      </c>
      <c r="N520" s="1">
        <f>'load data'!J520/1000000*'calc monthly loads'!$B$11</f>
        <v>145.1412</v>
      </c>
      <c r="O520" s="1">
        <f>'load data'!K520/1000000*'calc monthly loads'!$B$11</f>
        <v>157.1508</v>
      </c>
      <c r="P520" s="1">
        <f>'load data'!L520/1000000*'calc monthly loads'!$B$11</f>
        <v>170.0352</v>
      </c>
      <c r="Q520" s="1">
        <f>'load data'!M520/1000000*'calc monthly loads'!$B$11</f>
        <v>193.6656</v>
      </c>
      <c r="R520" s="1">
        <f>'load data'!N520/1000000*'calc monthly loads'!$B$11</f>
        <v>221.9184</v>
      </c>
      <c r="S520" s="1">
        <f>'load data'!O520/1000000*'calc monthly loads'!$B$11</f>
        <v>233.8092</v>
      </c>
      <c r="T520" s="1">
        <f>'load data'!P520/1000000*'calc monthly loads'!$B$11</f>
        <v>237.54600000000002</v>
      </c>
      <c r="U520" t="s">
        <v>12</v>
      </c>
      <c r="V520" s="3">
        <v>0</v>
      </c>
      <c r="W520" t="s">
        <v>13</v>
      </c>
      <c r="X520" s="3">
        <f>SUM(I520:T520)</f>
        <v>1945.5012</v>
      </c>
    </row>
    <row r="521" spans="6:24" ht="12.75">
      <c r="F521">
        <f>'load data'!A521</f>
        <v>91600</v>
      </c>
      <c r="G521">
        <f>'load data'!B521</f>
        <v>2</v>
      </c>
      <c r="I521" s="1">
        <f>'load data'!E521/1000000*'calc monthly loads'!$B$11</f>
        <v>244.3716</v>
      </c>
      <c r="J521" s="1">
        <f>'load data'!F521/1000000*'calc monthly loads'!$B$11</f>
        <v>228.366</v>
      </c>
      <c r="K521" s="1">
        <f>'load data'!G521/1000000*'calc monthly loads'!$B$11</f>
        <v>221.2812</v>
      </c>
      <c r="L521" s="1">
        <f>'load data'!H521/1000000*'calc monthly loads'!$B$11</f>
        <v>215.8704</v>
      </c>
      <c r="M521" s="1">
        <f>'load data'!I521/1000000*'calc monthly loads'!$B$11</f>
        <v>210.47039999999998</v>
      </c>
      <c r="N521" s="1">
        <f>'load data'!J521/1000000*'calc monthly loads'!$B$11</f>
        <v>205.1784</v>
      </c>
      <c r="O521" s="1">
        <f>'load data'!K521/1000000*'calc monthly loads'!$B$11</f>
        <v>203.56920000000002</v>
      </c>
      <c r="P521" s="1">
        <f>'load data'!L521/1000000*'calc monthly loads'!$B$11</f>
        <v>195.804</v>
      </c>
      <c r="Q521" s="1">
        <f>'load data'!M521/1000000*'calc monthly loads'!$B$11</f>
        <v>186.3972</v>
      </c>
      <c r="R521" s="1">
        <f>'load data'!N521/1000000*'calc monthly loads'!$B$11</f>
        <v>152.2584</v>
      </c>
      <c r="S521" s="1">
        <f>'load data'!O521/1000000*'calc monthly loads'!$B$11</f>
        <v>127.24560000000001</v>
      </c>
      <c r="T521" s="1">
        <f>'load data'!P521/1000000*'calc monthly loads'!$B$11</f>
        <v>120.9708</v>
      </c>
      <c r="U521" t="s">
        <v>12</v>
      </c>
      <c r="V521" s="3">
        <v>0</v>
      </c>
      <c r="W521" t="s">
        <v>13</v>
      </c>
      <c r="X521" s="3">
        <f>SUM(I521:T521)</f>
        <v>2311.7832000000003</v>
      </c>
    </row>
    <row r="522" spans="6:24" ht="12.75">
      <c r="F522">
        <f>'load data'!A522</f>
        <v>91700</v>
      </c>
      <c r="G522">
        <f>'load data'!B522</f>
        <v>1</v>
      </c>
      <c r="H522">
        <v>72</v>
      </c>
      <c r="I522" s="1">
        <f>'load data'!E522/1000000*'calc monthly loads'!$B$11</f>
        <v>113.022</v>
      </c>
      <c r="J522" s="1">
        <f>'load data'!F522/1000000*'calc monthly loads'!$B$11</f>
        <v>110.97</v>
      </c>
      <c r="K522" s="1">
        <f>'load data'!G522/1000000*'calc monthly loads'!$B$11</f>
        <v>109.3608</v>
      </c>
      <c r="L522" s="1">
        <f>'load data'!H522/1000000*'calc monthly loads'!$B$11</f>
        <v>108.53999999999999</v>
      </c>
      <c r="M522" s="1">
        <f>'load data'!I522/1000000*'calc monthly loads'!$B$11</f>
        <v>109.6956</v>
      </c>
      <c r="N522" s="1">
        <f>'load data'!J522/1000000*'calc monthly loads'!$B$11</f>
        <v>118.6812</v>
      </c>
      <c r="O522" s="1">
        <f>'load data'!K522/1000000*'calc monthly loads'!$B$11</f>
        <v>127.11599999999999</v>
      </c>
      <c r="P522" s="1">
        <f>'load data'!L522/1000000*'calc monthly loads'!$B$11</f>
        <v>124.578</v>
      </c>
      <c r="Q522" s="1">
        <f>'load data'!M522/1000000*'calc monthly loads'!$B$11</f>
        <v>142.0308</v>
      </c>
      <c r="R522" s="1">
        <f>'load data'!N522/1000000*'calc monthly loads'!$B$11</f>
        <v>159.5052</v>
      </c>
      <c r="S522" s="1">
        <f>'load data'!O522/1000000*'calc monthly loads'!$B$11</f>
        <v>180.9108</v>
      </c>
      <c r="T522" s="1">
        <f>'load data'!P522/1000000*'calc monthly loads'!$B$11</f>
        <v>188.0172</v>
      </c>
      <c r="U522" t="s">
        <v>12</v>
      </c>
      <c r="V522" s="3">
        <v>0</v>
      </c>
      <c r="W522" t="s">
        <v>13</v>
      </c>
      <c r="X522" s="3">
        <f>SUM(I522:T522)</f>
        <v>1592.4276000000002</v>
      </c>
    </row>
    <row r="523" spans="6:24" ht="12.75">
      <c r="F523">
        <f>'load data'!A523</f>
        <v>91700</v>
      </c>
      <c r="G523">
        <f>'load data'!B523</f>
        <v>2</v>
      </c>
      <c r="I523" s="1">
        <f>'load data'!E523/1000000*'calc monthly loads'!$B$11</f>
        <v>192.24</v>
      </c>
      <c r="J523" s="1">
        <f>'load data'!F523/1000000*'calc monthly loads'!$B$11</f>
        <v>194.076</v>
      </c>
      <c r="K523" s="1">
        <f>'load data'!G523/1000000*'calc monthly loads'!$B$11</f>
        <v>191.9376</v>
      </c>
      <c r="L523" s="1">
        <f>'load data'!H523/1000000*'calc monthly loads'!$B$11</f>
        <v>184.16160000000002</v>
      </c>
      <c r="M523" s="1">
        <f>'load data'!I523/1000000*'calc monthly loads'!$B$11</f>
        <v>180.6084</v>
      </c>
      <c r="N523" s="1">
        <f>'load data'!J523/1000000*'calc monthly loads'!$B$11</f>
        <v>168.9012</v>
      </c>
      <c r="O523" s="1">
        <f>'load data'!K523/1000000*'calc monthly loads'!$B$11</f>
        <v>149.5908</v>
      </c>
      <c r="P523" s="1">
        <f>'load data'!L523/1000000*'calc monthly loads'!$B$11</f>
        <v>154.3536</v>
      </c>
      <c r="Q523" s="1">
        <f>'load data'!M523/1000000*'calc monthly loads'!$B$11</f>
        <v>138.65040000000002</v>
      </c>
      <c r="R523" s="1">
        <f>'load data'!N523/1000000*'calc monthly loads'!$B$11</f>
        <v>130.9824</v>
      </c>
      <c r="S523" s="1">
        <f>'load data'!O523/1000000*'calc monthly loads'!$B$11</f>
        <v>124.5024</v>
      </c>
      <c r="T523" s="1">
        <f>'load data'!P523/1000000*'calc monthly loads'!$B$11</f>
        <v>115.1712</v>
      </c>
      <c r="U523" t="s">
        <v>12</v>
      </c>
      <c r="V523" s="3">
        <v>0</v>
      </c>
      <c r="W523" t="s">
        <v>13</v>
      </c>
      <c r="X523" s="3">
        <f>SUM(I523:T523)</f>
        <v>1925.1756</v>
      </c>
    </row>
    <row r="524" spans="6:24" ht="12.75">
      <c r="F524">
        <f>'load data'!A524</f>
        <v>91800</v>
      </c>
      <c r="G524">
        <f>'load data'!B524</f>
        <v>1</v>
      </c>
      <c r="H524">
        <v>12</v>
      </c>
      <c r="I524" s="1">
        <f>'load data'!E524/1000000*'calc monthly loads'!$B$11</f>
        <v>111.3156</v>
      </c>
      <c r="J524" s="1">
        <f>'load data'!F524/1000000*'calc monthly loads'!$B$11</f>
        <v>113.0544</v>
      </c>
      <c r="K524" s="1">
        <f>'load data'!G524/1000000*'calc monthly loads'!$B$11</f>
        <v>114.048</v>
      </c>
      <c r="L524" s="1">
        <f>'load data'!H524/1000000*'calc monthly loads'!$B$11</f>
        <v>117.7524</v>
      </c>
      <c r="M524" s="1">
        <f>'load data'!I524/1000000*'calc monthly loads'!$B$11</f>
        <v>127.13759999999999</v>
      </c>
      <c r="N524" s="1">
        <f>'load data'!J524/1000000*'calc monthly loads'!$B$11</f>
        <v>162.9828</v>
      </c>
      <c r="O524" s="1">
        <f>'load data'!K524/1000000*'calc monthly loads'!$B$11</f>
        <v>198.558</v>
      </c>
      <c r="P524" s="1">
        <f>'load data'!L524/1000000*'calc monthly loads'!$B$11</f>
        <v>255.46320000000003</v>
      </c>
      <c r="Q524" s="1">
        <f>'load data'!M524/1000000*'calc monthly loads'!$B$11</f>
        <v>307.17359999999996</v>
      </c>
      <c r="R524" s="1">
        <f>'load data'!N524/1000000*'calc monthly loads'!$B$11</f>
        <v>315.7488</v>
      </c>
      <c r="S524" s="1">
        <f>'load data'!O524/1000000*'calc monthly loads'!$B$11</f>
        <v>348.6564</v>
      </c>
      <c r="T524" s="1">
        <f>'load data'!P524/1000000*'calc monthly loads'!$B$11</f>
        <v>339.76800000000003</v>
      </c>
      <c r="U524" t="s">
        <v>12</v>
      </c>
      <c r="V524" s="3">
        <f>SUM(P524:T524)</f>
        <v>1566.8100000000002</v>
      </c>
      <c r="W524" t="s">
        <v>13</v>
      </c>
      <c r="X524" s="3">
        <f>SUM(I524:O524)</f>
        <v>944.8488</v>
      </c>
    </row>
    <row r="525" spans="6:24" ht="12.75">
      <c r="F525">
        <f>'load data'!A525</f>
        <v>91800</v>
      </c>
      <c r="G525">
        <f>'load data'!B525</f>
        <v>2</v>
      </c>
      <c r="I525" s="1">
        <f>'load data'!E525/1000000*'calc monthly loads'!$B$11</f>
        <v>326.484</v>
      </c>
      <c r="J525" s="1">
        <f>'load data'!F525/1000000*'calc monthly loads'!$B$11</f>
        <v>338.1588</v>
      </c>
      <c r="K525" s="1">
        <f>'load data'!G525/1000000*'calc monthly loads'!$B$11</f>
        <v>340.78319999999997</v>
      </c>
      <c r="L525" s="1">
        <f>'load data'!H525/1000000*'calc monthly loads'!$B$11</f>
        <v>328.6764</v>
      </c>
      <c r="M525" s="1">
        <f>'load data'!I525/1000000*'calc monthly loads'!$B$11</f>
        <v>299.2464</v>
      </c>
      <c r="N525" s="1">
        <f>'load data'!J525/1000000*'calc monthly loads'!$B$11</f>
        <v>287.1936</v>
      </c>
      <c r="O525" s="1">
        <f>'load data'!K525/1000000*'calc monthly loads'!$B$11</f>
        <v>260.07480000000004</v>
      </c>
      <c r="P525" s="1">
        <f>'load data'!L525/1000000*'calc monthly loads'!$B$11</f>
        <v>247.158</v>
      </c>
      <c r="Q525" s="1">
        <f>'load data'!M525/1000000*'calc monthly loads'!$B$11</f>
        <v>231.66</v>
      </c>
      <c r="R525" s="1">
        <f>'load data'!N525/1000000*'calc monthly loads'!$B$11</f>
        <v>193.61159999999998</v>
      </c>
      <c r="S525" s="1">
        <f>'load data'!O525/1000000*'calc monthly loads'!$B$11</f>
        <v>169.07399999999998</v>
      </c>
      <c r="T525" s="1">
        <f>'load data'!P525/1000000*'calc monthly loads'!$B$11</f>
        <v>145.2924</v>
      </c>
      <c r="U525" t="s">
        <v>12</v>
      </c>
      <c r="V525" s="3">
        <f>SUM(I525:S525)</f>
        <v>3022.1208</v>
      </c>
      <c r="W525" t="s">
        <v>13</v>
      </c>
      <c r="X525" s="3">
        <f>T525</f>
        <v>145.2924</v>
      </c>
    </row>
    <row r="526" spans="6:24" ht="12.75">
      <c r="F526">
        <f>'load data'!A526</f>
        <v>91900</v>
      </c>
      <c r="G526">
        <f>'load data'!B526</f>
        <v>1</v>
      </c>
      <c r="H526">
        <v>22</v>
      </c>
      <c r="I526" s="1">
        <f>'load data'!E526/1000000*'calc monthly loads'!$B$11</f>
        <v>137.4516</v>
      </c>
      <c r="J526" s="1">
        <f>'load data'!F526/1000000*'calc monthly loads'!$B$11</f>
        <v>132.37560000000002</v>
      </c>
      <c r="K526" s="1">
        <f>'load data'!G526/1000000*'calc monthly loads'!$B$11</f>
        <v>125.6688</v>
      </c>
      <c r="L526" s="1">
        <f>'load data'!H526/1000000*'calc monthly loads'!$B$11</f>
        <v>123.31439999999999</v>
      </c>
      <c r="M526" s="1">
        <f>'load data'!I526/1000000*'calc monthly loads'!$B$11</f>
        <v>137.3976</v>
      </c>
      <c r="N526" s="1">
        <f>'load data'!J526/1000000*'calc monthly loads'!$B$11</f>
        <v>173.66400000000002</v>
      </c>
      <c r="O526" s="1">
        <f>'load data'!K526/1000000*'calc monthly loads'!$B$11</f>
        <v>214.0884</v>
      </c>
      <c r="P526" s="1">
        <f>'load data'!L526/1000000*'calc monthly loads'!$B$11</f>
        <v>250.16039999999998</v>
      </c>
      <c r="Q526" s="1">
        <f>'load data'!M526/1000000*'calc monthly loads'!$B$11</f>
        <v>286.3188</v>
      </c>
      <c r="R526" s="1">
        <f>'load data'!N526/1000000*'calc monthly loads'!$B$11</f>
        <v>327.3912</v>
      </c>
      <c r="S526" s="1">
        <f>'load data'!O526/1000000*'calc monthly loads'!$B$11</f>
        <v>356.74559999999997</v>
      </c>
      <c r="T526" s="1">
        <f>'load data'!P526/1000000*'calc monthly loads'!$B$11</f>
        <v>344.1096</v>
      </c>
      <c r="U526" t="s">
        <v>12</v>
      </c>
      <c r="V526" s="3">
        <f>SUM(P526:T526)</f>
        <v>1564.7256</v>
      </c>
      <c r="W526" t="s">
        <v>13</v>
      </c>
      <c r="X526" s="3">
        <f>SUM(I526:O526)</f>
        <v>1043.9604000000002</v>
      </c>
    </row>
    <row r="527" spans="6:24" ht="12.75">
      <c r="F527">
        <f>'load data'!A527</f>
        <v>91900</v>
      </c>
      <c r="G527">
        <f>'load data'!B527</f>
        <v>2</v>
      </c>
      <c r="I527" s="1">
        <f>'load data'!E527/1000000*'calc monthly loads'!$B$11</f>
        <v>329.8212</v>
      </c>
      <c r="J527" s="1">
        <f>'load data'!F527/1000000*'calc monthly loads'!$B$11</f>
        <v>337.91040000000004</v>
      </c>
      <c r="K527" s="1">
        <f>'load data'!G527/1000000*'calc monthly loads'!$B$11</f>
        <v>333.12600000000003</v>
      </c>
      <c r="L527" s="1">
        <f>'load data'!H527/1000000*'calc monthly loads'!$B$11</f>
        <v>317.5416</v>
      </c>
      <c r="M527" s="1">
        <f>'load data'!I527/1000000*'calc monthly loads'!$B$11</f>
        <v>300.6288</v>
      </c>
      <c r="N527" s="1">
        <f>'load data'!J527/1000000*'calc monthly loads'!$B$11</f>
        <v>273.8448</v>
      </c>
      <c r="O527" s="1">
        <f>'load data'!K527/1000000*'calc monthly loads'!$B$11</f>
        <v>263.3148</v>
      </c>
      <c r="P527" s="1">
        <f>'load data'!L527/1000000*'calc monthly loads'!$B$11</f>
        <v>253.5084</v>
      </c>
      <c r="Q527" s="1">
        <f>'load data'!M527/1000000*'calc monthly loads'!$B$11</f>
        <v>235.9152</v>
      </c>
      <c r="R527" s="1">
        <f>'load data'!N527/1000000*'calc monthly loads'!$B$11</f>
        <v>198.2448</v>
      </c>
      <c r="S527" s="1">
        <f>'load data'!O527/1000000*'calc monthly loads'!$B$11</f>
        <v>161.7624</v>
      </c>
      <c r="T527" s="1">
        <f>'load data'!P527/1000000*'calc monthly loads'!$B$11</f>
        <v>151.0056</v>
      </c>
      <c r="U527" t="s">
        <v>12</v>
      </c>
      <c r="V527" s="3">
        <f>SUM(I527:S527)</f>
        <v>3005.6184000000003</v>
      </c>
      <c r="W527" t="s">
        <v>13</v>
      </c>
      <c r="X527" s="3">
        <f>T527</f>
        <v>151.0056</v>
      </c>
    </row>
    <row r="528" spans="6:24" ht="12.75">
      <c r="F528">
        <f>'load data'!A528</f>
        <v>92000</v>
      </c>
      <c r="G528">
        <f>'load data'!B528</f>
        <v>1</v>
      </c>
      <c r="H528">
        <v>32</v>
      </c>
      <c r="I528" s="1">
        <f>'load data'!E528/1000000*'calc monthly loads'!$B$11</f>
        <v>138.0564</v>
      </c>
      <c r="J528" s="1">
        <f>'load data'!F528/1000000*'calc monthly loads'!$B$11</f>
        <v>135.108</v>
      </c>
      <c r="K528" s="1">
        <f>'load data'!G528/1000000*'calc monthly loads'!$B$11</f>
        <v>131.6412</v>
      </c>
      <c r="L528" s="1">
        <f>'load data'!H528/1000000*'calc monthly loads'!$B$11</f>
        <v>139.6332</v>
      </c>
      <c r="M528" s="1">
        <f>'load data'!I528/1000000*'calc monthly loads'!$B$11</f>
        <v>149.85</v>
      </c>
      <c r="N528" s="1">
        <f>'load data'!J528/1000000*'calc monthly loads'!$B$11</f>
        <v>177.30360000000002</v>
      </c>
      <c r="O528" s="1">
        <f>'load data'!K528/1000000*'calc monthly loads'!$B$11</f>
        <v>214.16400000000002</v>
      </c>
      <c r="P528" s="1">
        <f>'load data'!L528/1000000*'calc monthly loads'!$B$11</f>
        <v>256.6404</v>
      </c>
      <c r="Q528" s="1">
        <f>'load data'!M528/1000000*'calc monthly loads'!$B$11</f>
        <v>293.598</v>
      </c>
      <c r="R528" s="1">
        <f>'load data'!N528/1000000*'calc monthly loads'!$B$11</f>
        <v>324.6804</v>
      </c>
      <c r="S528" s="1">
        <f>'load data'!O528/1000000*'calc monthly loads'!$B$11</f>
        <v>341.63640000000004</v>
      </c>
      <c r="T528" s="1">
        <f>'load data'!P528/1000000*'calc monthly loads'!$B$11</f>
        <v>346.3992</v>
      </c>
      <c r="U528" t="s">
        <v>12</v>
      </c>
      <c r="V528" s="3">
        <f>SUM(P528:T528)</f>
        <v>1562.9544</v>
      </c>
      <c r="W528" t="s">
        <v>13</v>
      </c>
      <c r="X528" s="3">
        <f>SUM(I528:O528)</f>
        <v>1085.7564</v>
      </c>
    </row>
    <row r="529" spans="6:24" ht="12.75">
      <c r="F529">
        <f>'load data'!A529</f>
        <v>92000</v>
      </c>
      <c r="G529">
        <f>'load data'!B529</f>
        <v>2</v>
      </c>
      <c r="I529" s="1">
        <f>'load data'!E529/1000000*'calc monthly loads'!$B$11</f>
        <v>326.8944</v>
      </c>
      <c r="J529" s="1">
        <f>'load data'!F529/1000000*'calc monthly loads'!$B$11</f>
        <v>350.3412</v>
      </c>
      <c r="K529" s="1">
        <f>'load data'!G529/1000000*'calc monthly loads'!$B$11</f>
        <v>374.3712</v>
      </c>
      <c r="L529" s="1">
        <f>'load data'!H529/1000000*'calc monthly loads'!$B$11</f>
        <v>340.8804</v>
      </c>
      <c r="M529" s="1">
        <f>'load data'!I529/1000000*'calc monthly loads'!$B$11</f>
        <v>319.51800000000003</v>
      </c>
      <c r="N529" s="1">
        <f>'load data'!J529/1000000*'calc monthly loads'!$B$11</f>
        <v>299.82959999999997</v>
      </c>
      <c r="O529" s="1">
        <f>'load data'!K529/1000000*'calc monthly loads'!$B$11</f>
        <v>279.288</v>
      </c>
      <c r="P529" s="1">
        <f>'load data'!L529/1000000*'calc monthly loads'!$B$11</f>
        <v>269.2332</v>
      </c>
      <c r="Q529" s="1">
        <f>'load data'!M529/1000000*'calc monthly loads'!$B$11</f>
        <v>237.492</v>
      </c>
      <c r="R529" s="1">
        <f>'load data'!N529/1000000*'calc monthly loads'!$B$11</f>
        <v>196.8516</v>
      </c>
      <c r="S529" s="1">
        <f>'load data'!O529/1000000*'calc monthly loads'!$B$11</f>
        <v>163.9656</v>
      </c>
      <c r="T529" s="1">
        <f>'load data'!P529/1000000*'calc monthly loads'!$B$11</f>
        <v>153.1008</v>
      </c>
      <c r="U529" t="s">
        <v>12</v>
      </c>
      <c r="V529" s="3">
        <f>SUM(I529:S529)</f>
        <v>3158.6652000000004</v>
      </c>
      <c r="W529" t="s">
        <v>13</v>
      </c>
      <c r="X529" s="3">
        <f>T529</f>
        <v>153.1008</v>
      </c>
    </row>
    <row r="530" spans="6:24" ht="12.75">
      <c r="F530">
        <f>'load data'!A530</f>
        <v>92100</v>
      </c>
      <c r="G530">
        <f>'load data'!B530</f>
        <v>1</v>
      </c>
      <c r="H530">
        <v>42</v>
      </c>
      <c r="I530" s="1">
        <f>'load data'!E530/1000000*'calc monthly loads'!$B$11</f>
        <v>140.2056</v>
      </c>
      <c r="J530" s="1">
        <f>'load data'!F530/1000000*'calc monthly loads'!$B$11</f>
        <v>134.2116</v>
      </c>
      <c r="K530" s="1">
        <f>'load data'!G530/1000000*'calc monthly loads'!$B$11</f>
        <v>128.7576</v>
      </c>
      <c r="L530" s="1">
        <f>'load data'!H530/1000000*'calc monthly loads'!$B$11</f>
        <v>127.7424</v>
      </c>
      <c r="M530" s="1">
        <f>'load data'!I530/1000000*'calc monthly loads'!$B$11</f>
        <v>137.9484</v>
      </c>
      <c r="N530" s="1">
        <f>'load data'!J530/1000000*'calc monthly loads'!$B$11</f>
        <v>168.4368</v>
      </c>
      <c r="O530" s="1">
        <f>'load data'!K530/1000000*'calc monthly loads'!$B$11</f>
        <v>211.95</v>
      </c>
      <c r="P530" s="1">
        <f>'load data'!L530/1000000*'calc monthly loads'!$B$11</f>
        <v>248.54039999999998</v>
      </c>
      <c r="Q530" s="1">
        <f>'load data'!M530/1000000*'calc monthly loads'!$B$11</f>
        <v>281.8152</v>
      </c>
      <c r="R530" s="1">
        <f>'load data'!N530/1000000*'calc monthly loads'!$B$11</f>
        <v>332.3376</v>
      </c>
      <c r="S530" s="1">
        <f>'load data'!O530/1000000*'calc monthly loads'!$B$11</f>
        <v>359.424</v>
      </c>
      <c r="T530" s="1">
        <f>'load data'!P530/1000000*'calc monthly loads'!$B$11</f>
        <v>362.8476</v>
      </c>
      <c r="U530" t="s">
        <v>12</v>
      </c>
      <c r="V530" s="3">
        <f>SUM(P530:T530)</f>
        <v>1584.9648</v>
      </c>
      <c r="W530" t="s">
        <v>13</v>
      </c>
      <c r="X530" s="3">
        <f>SUM(I530:O530)</f>
        <v>1049.2524</v>
      </c>
    </row>
    <row r="531" spans="6:24" ht="12.75">
      <c r="F531">
        <f>'load data'!A531</f>
        <v>92100</v>
      </c>
      <c r="G531">
        <f>'load data'!B531</f>
        <v>2</v>
      </c>
      <c r="I531" s="1">
        <f>'load data'!E531/1000000*'calc monthly loads'!$B$11</f>
        <v>339.0984</v>
      </c>
      <c r="J531" s="1">
        <f>'load data'!F531/1000000*'calc monthly loads'!$B$11</f>
        <v>350.8164</v>
      </c>
      <c r="K531" s="1">
        <f>'load data'!G531/1000000*'calc monthly loads'!$B$11</f>
        <v>345.40559999999994</v>
      </c>
      <c r="L531" s="1">
        <f>'load data'!H531/1000000*'calc monthly loads'!$B$11</f>
        <v>328.86</v>
      </c>
      <c r="M531" s="1">
        <f>'load data'!I531/1000000*'calc monthly loads'!$B$11</f>
        <v>309.852</v>
      </c>
      <c r="N531" s="1">
        <f>'load data'!J531/1000000*'calc monthly loads'!$B$11</f>
        <v>277.4196</v>
      </c>
      <c r="O531" s="1">
        <f>'load data'!K531/1000000*'calc monthly loads'!$B$11</f>
        <v>266.3172</v>
      </c>
      <c r="P531" s="1">
        <f>'load data'!L531/1000000*'calc monthly loads'!$B$11</f>
        <v>254.83679999999998</v>
      </c>
      <c r="Q531" s="1">
        <f>'load data'!M531/1000000*'calc monthly loads'!$B$11</f>
        <v>230.7204</v>
      </c>
      <c r="R531" s="1">
        <f>'load data'!N531/1000000*'calc monthly loads'!$B$11</f>
        <v>187.92</v>
      </c>
      <c r="S531" s="1">
        <f>'load data'!O531/1000000*'calc monthly loads'!$B$11</f>
        <v>160.7904</v>
      </c>
      <c r="T531" s="1">
        <f>'load data'!P531/1000000*'calc monthly loads'!$B$11</f>
        <v>144.6984</v>
      </c>
      <c r="U531" t="s">
        <v>12</v>
      </c>
      <c r="V531" s="3">
        <f>SUM(I531:S531)</f>
        <v>3052.0368000000003</v>
      </c>
      <c r="W531" t="s">
        <v>13</v>
      </c>
      <c r="X531" s="3">
        <f>T531</f>
        <v>144.6984</v>
      </c>
    </row>
    <row r="532" spans="6:24" ht="12.75">
      <c r="F532">
        <f>'load data'!A532</f>
        <v>92200</v>
      </c>
      <c r="G532">
        <f>'load data'!B532</f>
        <v>1</v>
      </c>
      <c r="H532">
        <v>52</v>
      </c>
      <c r="I532" s="1">
        <f>'load data'!E532/1000000*'calc monthly loads'!$B$11</f>
        <v>134.0064</v>
      </c>
      <c r="J532" s="1">
        <f>'load data'!F532/1000000*'calc monthly loads'!$B$11</f>
        <v>131.1876</v>
      </c>
      <c r="K532" s="1">
        <f>'load data'!G532/1000000*'calc monthly loads'!$B$11</f>
        <v>125.97120000000001</v>
      </c>
      <c r="L532" s="1">
        <f>'load data'!H532/1000000*'calc monthly loads'!$B$11</f>
        <v>130.8528</v>
      </c>
      <c r="M532" s="1">
        <f>'load data'!I532/1000000*'calc monthly loads'!$B$11</f>
        <v>145.8648</v>
      </c>
      <c r="N532" s="1">
        <f>'load data'!J532/1000000*'calc monthly loads'!$B$11</f>
        <v>175.5648</v>
      </c>
      <c r="O532" s="1">
        <f>'load data'!K532/1000000*'calc monthly loads'!$B$11</f>
        <v>210.1032</v>
      </c>
      <c r="P532" s="1">
        <f>'load data'!L532/1000000*'calc monthly loads'!$B$11</f>
        <v>258.4656</v>
      </c>
      <c r="Q532" s="1">
        <f>'load data'!M532/1000000*'calc monthly loads'!$B$11</f>
        <v>302.3568</v>
      </c>
      <c r="R532" s="1">
        <f>'load data'!N532/1000000*'calc monthly loads'!$B$11</f>
        <v>315.8568</v>
      </c>
      <c r="S532" s="1">
        <f>'load data'!O532/1000000*'calc monthly loads'!$B$11</f>
        <v>356.94000000000005</v>
      </c>
      <c r="T532" s="1">
        <f>'load data'!P532/1000000*'calc monthly loads'!$B$11</f>
        <v>336.17159999999996</v>
      </c>
      <c r="U532" t="s">
        <v>12</v>
      </c>
      <c r="V532" s="3">
        <f>SUM(P532:T532)</f>
        <v>1569.7908</v>
      </c>
      <c r="W532" t="s">
        <v>13</v>
      </c>
      <c r="X532" s="3">
        <f>SUM(I532:O532)</f>
        <v>1053.5508</v>
      </c>
    </row>
    <row r="533" spans="6:24" ht="12.75">
      <c r="F533">
        <f>'load data'!A533</f>
        <v>92200</v>
      </c>
      <c r="G533">
        <f>'load data'!B533</f>
        <v>2</v>
      </c>
      <c r="I533" s="1">
        <f>'load data'!E533/1000000*'calc monthly loads'!$B$11</f>
        <v>316.1808</v>
      </c>
      <c r="J533" s="1">
        <f>'load data'!F533/1000000*'calc monthly loads'!$B$11</f>
        <v>325.31759999999997</v>
      </c>
      <c r="K533" s="1">
        <f>'load data'!G533/1000000*'calc monthly loads'!$B$11</f>
        <v>321.8616</v>
      </c>
      <c r="L533" s="1">
        <f>'load data'!H533/1000000*'calc monthly loads'!$B$11</f>
        <v>312.59520000000003</v>
      </c>
      <c r="M533" s="1">
        <f>'load data'!I533/1000000*'calc monthly loads'!$B$11</f>
        <v>293.3388</v>
      </c>
      <c r="N533" s="1">
        <f>'load data'!J533/1000000*'calc monthly loads'!$B$11</f>
        <v>267.8616</v>
      </c>
      <c r="O533" s="1">
        <f>'load data'!K533/1000000*'calc monthly loads'!$B$11</f>
        <v>237.18959999999998</v>
      </c>
      <c r="P533" s="1">
        <f>'load data'!L533/1000000*'calc monthly loads'!$B$11</f>
        <v>227.08079999999998</v>
      </c>
      <c r="Q533" s="1">
        <f>'load data'!M533/1000000*'calc monthly loads'!$B$11</f>
        <v>209.82240000000002</v>
      </c>
      <c r="R533" s="1">
        <f>'load data'!N533/1000000*'calc monthly loads'!$B$11</f>
        <v>164.3004</v>
      </c>
      <c r="S533" s="1">
        <f>'load data'!O533/1000000*'calc monthly loads'!$B$11</f>
        <v>141.4044</v>
      </c>
      <c r="T533" s="1">
        <f>'load data'!P533/1000000*'calc monthly loads'!$B$11</f>
        <v>126.63</v>
      </c>
      <c r="U533" t="s">
        <v>12</v>
      </c>
      <c r="V533" s="3">
        <f>SUM(I533:S533)</f>
        <v>2816.9532</v>
      </c>
      <c r="W533" t="s">
        <v>13</v>
      </c>
      <c r="X533" s="3">
        <f>T533</f>
        <v>126.63</v>
      </c>
    </row>
    <row r="534" spans="6:24" ht="12.75">
      <c r="F534">
        <f>'load data'!A534</f>
        <v>92300</v>
      </c>
      <c r="G534">
        <f>'load data'!B534</f>
        <v>1</v>
      </c>
      <c r="H534">
        <v>62</v>
      </c>
      <c r="I534" s="1">
        <f>'load data'!E534/1000000*'calc monthly loads'!$B$11</f>
        <v>120.06360000000001</v>
      </c>
      <c r="J534" s="1">
        <f>'load data'!F534/1000000*'calc monthly loads'!$B$11</f>
        <v>117.0936</v>
      </c>
      <c r="K534" s="1">
        <f>'load data'!G534/1000000*'calc monthly loads'!$B$11</f>
        <v>114.78240000000001</v>
      </c>
      <c r="L534" s="1">
        <f>'load data'!H534/1000000*'calc monthly loads'!$B$11</f>
        <v>116.0136</v>
      </c>
      <c r="M534" s="1">
        <f>'load data'!I534/1000000*'calc monthly loads'!$B$11</f>
        <v>127.6236</v>
      </c>
      <c r="N534" s="1">
        <f>'load data'!J534/1000000*'calc monthly loads'!$B$11</f>
        <v>138.43439999999998</v>
      </c>
      <c r="O534" s="1">
        <f>'load data'!K534/1000000*'calc monthly loads'!$B$11</f>
        <v>158.51160000000002</v>
      </c>
      <c r="P534" s="1">
        <f>'load data'!L534/1000000*'calc monthly loads'!$B$11</f>
        <v>172.01160000000002</v>
      </c>
      <c r="Q534" s="1">
        <f>'load data'!M534/1000000*'calc monthly loads'!$B$11</f>
        <v>186.3216</v>
      </c>
      <c r="R534" s="1">
        <f>'load data'!N534/1000000*'calc monthly loads'!$B$11</f>
        <v>209.1528</v>
      </c>
      <c r="S534" s="1">
        <f>'load data'!O534/1000000*'calc monthly loads'!$B$11</f>
        <v>228.4524</v>
      </c>
      <c r="T534" s="1">
        <f>'load data'!P534/1000000*'calc monthly loads'!$B$11</f>
        <v>219.9528</v>
      </c>
      <c r="U534" t="s">
        <v>12</v>
      </c>
      <c r="V534" s="3">
        <v>0</v>
      </c>
      <c r="W534" t="s">
        <v>13</v>
      </c>
      <c r="X534" s="3">
        <f>SUM(I534:T534)</f>
        <v>1908.4140000000002</v>
      </c>
    </row>
    <row r="535" spans="6:24" ht="12.75">
      <c r="F535">
        <f>'load data'!A535</f>
        <v>92300</v>
      </c>
      <c r="G535">
        <f>'load data'!B535</f>
        <v>2</v>
      </c>
      <c r="I535" s="1">
        <f>'load data'!E535/1000000*'calc monthly loads'!$B$11</f>
        <v>210.13559999999998</v>
      </c>
      <c r="J535" s="1">
        <f>'load data'!F535/1000000*'calc monthly loads'!$B$11</f>
        <v>211.21560000000002</v>
      </c>
      <c r="K535" s="1">
        <f>'load data'!G535/1000000*'calc monthly loads'!$B$11</f>
        <v>218.8296</v>
      </c>
      <c r="L535" s="1">
        <f>'load data'!H535/1000000*'calc monthly loads'!$B$11</f>
        <v>215.244</v>
      </c>
      <c r="M535" s="1">
        <f>'load data'!I535/1000000*'calc monthly loads'!$B$11</f>
        <v>206.8524</v>
      </c>
      <c r="N535" s="1">
        <f>'load data'!J535/1000000*'calc monthly loads'!$B$11</f>
        <v>210.1788</v>
      </c>
      <c r="O535" s="1">
        <f>'load data'!K535/1000000*'calc monthly loads'!$B$11</f>
        <v>197.1216</v>
      </c>
      <c r="P535" s="1">
        <f>'load data'!L535/1000000*'calc monthly loads'!$B$11</f>
        <v>192.4344</v>
      </c>
      <c r="Q535" s="1">
        <f>'load data'!M535/1000000*'calc monthly loads'!$B$11</f>
        <v>180.3276</v>
      </c>
      <c r="R535" s="1">
        <f>'load data'!N535/1000000*'calc monthly loads'!$B$11</f>
        <v>151.0596</v>
      </c>
      <c r="S535" s="1">
        <f>'load data'!O535/1000000*'calc monthly loads'!$B$11</f>
        <v>141.5016</v>
      </c>
      <c r="T535" s="1">
        <f>'load data'!P535/1000000*'calc monthly loads'!$B$11</f>
        <v>133.5096</v>
      </c>
      <c r="U535" t="s">
        <v>12</v>
      </c>
      <c r="V535" s="3">
        <v>0</v>
      </c>
      <c r="W535" t="s">
        <v>13</v>
      </c>
      <c r="X535" s="3">
        <f>SUM(I535:T535)</f>
        <v>2268.4103999999998</v>
      </c>
    </row>
    <row r="536" spans="6:24" ht="12.75">
      <c r="F536">
        <f>'load data'!A536</f>
        <v>92400</v>
      </c>
      <c r="G536">
        <f>'load data'!B536</f>
        <v>1</v>
      </c>
      <c r="H536">
        <v>72</v>
      </c>
      <c r="I536" s="1">
        <f>'load data'!E536/1000000*'calc monthly loads'!$B$11</f>
        <v>124.86959999999999</v>
      </c>
      <c r="J536" s="1">
        <f>'load data'!F536/1000000*'calc monthly loads'!$B$11</f>
        <v>122.60159999999999</v>
      </c>
      <c r="K536" s="1">
        <f>'load data'!G536/1000000*'calc monthly loads'!$B$11</f>
        <v>116.6616</v>
      </c>
      <c r="L536" s="1">
        <f>'load data'!H536/1000000*'calc monthly loads'!$B$11</f>
        <v>114.6744</v>
      </c>
      <c r="M536" s="1">
        <f>'load data'!I536/1000000*'calc monthly loads'!$B$11</f>
        <v>118.0332</v>
      </c>
      <c r="N536" s="1">
        <f>'load data'!J536/1000000*'calc monthly loads'!$B$11</f>
        <v>127.3104</v>
      </c>
      <c r="O536" s="1">
        <f>'load data'!K536/1000000*'calc monthly loads'!$B$11</f>
        <v>145.76760000000002</v>
      </c>
      <c r="P536" s="1">
        <f>'load data'!L536/1000000*'calc monthly loads'!$B$11</f>
        <v>144.3312</v>
      </c>
      <c r="Q536" s="1">
        <f>'load data'!M536/1000000*'calc monthly loads'!$B$11</f>
        <v>162.9828</v>
      </c>
      <c r="R536" s="1">
        <f>'load data'!N536/1000000*'calc monthly loads'!$B$11</f>
        <v>185.81400000000002</v>
      </c>
      <c r="S536" s="1">
        <f>'load data'!O536/1000000*'calc monthly loads'!$B$11</f>
        <v>196.93800000000002</v>
      </c>
      <c r="T536" s="1">
        <f>'load data'!P536/1000000*'calc monthly loads'!$B$11</f>
        <v>191.85119999999998</v>
      </c>
      <c r="U536" t="s">
        <v>12</v>
      </c>
      <c r="V536" s="3">
        <v>0</v>
      </c>
      <c r="W536" t="s">
        <v>13</v>
      </c>
      <c r="X536" s="3">
        <f>SUM(I536:T536)</f>
        <v>1751.8356</v>
      </c>
    </row>
    <row r="537" spans="6:24" ht="12.75">
      <c r="F537">
        <f>'load data'!A537</f>
        <v>92400</v>
      </c>
      <c r="G537">
        <f>'load data'!B537</f>
        <v>2</v>
      </c>
      <c r="I537" s="1">
        <f>'load data'!E537/1000000*'calc monthly loads'!$B$11</f>
        <v>191.1708</v>
      </c>
      <c r="J537" s="1">
        <f>'load data'!F537/1000000*'calc monthly loads'!$B$11</f>
        <v>198.7956</v>
      </c>
      <c r="K537" s="1">
        <f>'load data'!G537/1000000*'calc monthly loads'!$B$11</f>
        <v>197.694</v>
      </c>
      <c r="L537" s="1">
        <f>'load data'!H537/1000000*'calc monthly loads'!$B$11</f>
        <v>187.39079999999998</v>
      </c>
      <c r="M537" s="1">
        <f>'load data'!I537/1000000*'calc monthly loads'!$B$11</f>
        <v>195.18839999999997</v>
      </c>
      <c r="N537" s="1">
        <f>'load data'!J537/1000000*'calc monthly loads'!$B$11</f>
        <v>194.076</v>
      </c>
      <c r="O537" s="1">
        <f>'load data'!K537/1000000*'calc monthly loads'!$B$11</f>
        <v>182.0232</v>
      </c>
      <c r="P537" s="1">
        <f>'load data'!L537/1000000*'calc monthly loads'!$B$11</f>
        <v>160.9632</v>
      </c>
      <c r="Q537" s="1">
        <f>'load data'!M537/1000000*'calc monthly loads'!$B$11</f>
        <v>146.29680000000002</v>
      </c>
      <c r="R537" s="1">
        <f>'load data'!N537/1000000*'calc monthly loads'!$B$11</f>
        <v>134.92440000000002</v>
      </c>
      <c r="S537" s="1">
        <f>'load data'!O537/1000000*'calc monthly loads'!$B$11</f>
        <v>130.1832</v>
      </c>
      <c r="T537" s="1">
        <f>'load data'!P537/1000000*'calc monthly loads'!$B$11</f>
        <v>123.282</v>
      </c>
      <c r="U537" t="s">
        <v>12</v>
      </c>
      <c r="V537" s="3">
        <v>0</v>
      </c>
      <c r="W537" t="s">
        <v>13</v>
      </c>
      <c r="X537" s="3">
        <f>SUM(I537:T537)</f>
        <v>2041.9884</v>
      </c>
    </row>
    <row r="538" spans="6:24" ht="12.75">
      <c r="F538">
        <f>'load data'!A538</f>
        <v>92500</v>
      </c>
      <c r="G538">
        <f>'load data'!B538</f>
        <v>1</v>
      </c>
      <c r="H538">
        <v>12</v>
      </c>
      <c r="I538" s="1">
        <f>'load data'!E538/1000000*'calc monthly loads'!$B$11</f>
        <v>114.7068</v>
      </c>
      <c r="J538" s="1">
        <f>'load data'!F538/1000000*'calc monthly loads'!$B$11</f>
        <v>117.01799999999999</v>
      </c>
      <c r="K538" s="1">
        <f>'load data'!G538/1000000*'calc monthly loads'!$B$11</f>
        <v>117.32039999999999</v>
      </c>
      <c r="L538" s="1">
        <f>'load data'!H538/1000000*'calc monthly loads'!$B$11</f>
        <v>120.77640000000001</v>
      </c>
      <c r="M538" s="1">
        <f>'load data'!I538/1000000*'calc monthly loads'!$B$11</f>
        <v>133.5636</v>
      </c>
      <c r="N538" s="1">
        <f>'load data'!J538/1000000*'calc monthly loads'!$B$11</f>
        <v>162.2808</v>
      </c>
      <c r="O538" s="1">
        <f>'load data'!K538/1000000*'calc monthly loads'!$B$11</f>
        <v>196.6248</v>
      </c>
      <c r="P538" s="1">
        <f>'load data'!L538/1000000*'calc monthly loads'!$B$11</f>
        <v>245.6352</v>
      </c>
      <c r="Q538" s="1">
        <f>'load data'!M538/1000000*'calc monthly loads'!$B$11</f>
        <v>278.39160000000004</v>
      </c>
      <c r="R538" s="1">
        <f>'load data'!N538/1000000*'calc monthly loads'!$B$11</f>
        <v>322.3584</v>
      </c>
      <c r="S538" s="1">
        <f>'load data'!O538/1000000*'calc monthly loads'!$B$11</f>
        <v>345.2328</v>
      </c>
      <c r="T538" s="1">
        <f>'load data'!P538/1000000*'calc monthly loads'!$B$11</f>
        <v>329.724</v>
      </c>
      <c r="U538" t="s">
        <v>12</v>
      </c>
      <c r="V538" s="3">
        <f>SUM(P538:T538)</f>
        <v>1521.342</v>
      </c>
      <c r="W538" t="s">
        <v>13</v>
      </c>
      <c r="X538" s="3">
        <f>SUM(I538:O538)</f>
        <v>962.2908</v>
      </c>
    </row>
    <row r="539" spans="6:24" ht="12.75">
      <c r="F539">
        <f>'load data'!A539</f>
        <v>92500</v>
      </c>
      <c r="G539">
        <f>'load data'!B539</f>
        <v>2</v>
      </c>
      <c r="I539" s="1">
        <f>'load data'!E539/1000000*'calc monthly loads'!$B$11</f>
        <v>318.4812</v>
      </c>
      <c r="J539" s="1">
        <f>'load data'!F539/1000000*'calc monthly loads'!$B$11</f>
        <v>338.9796</v>
      </c>
      <c r="K539" s="1">
        <f>'load data'!G539/1000000*'calc monthly loads'!$B$11</f>
        <v>325.2528</v>
      </c>
      <c r="L539" s="1">
        <f>'load data'!H539/1000000*'calc monthly loads'!$B$11</f>
        <v>294.8292</v>
      </c>
      <c r="M539" s="1">
        <f>'load data'!I539/1000000*'calc monthly loads'!$B$11</f>
        <v>269.74080000000004</v>
      </c>
      <c r="N539" s="1">
        <f>'load data'!J539/1000000*'calc monthly loads'!$B$11</f>
        <v>251.5212</v>
      </c>
      <c r="O539" s="1">
        <f>'load data'!K539/1000000*'calc monthly loads'!$B$11</f>
        <v>238.20479999999998</v>
      </c>
      <c r="P539" s="1">
        <f>'load data'!L539/1000000*'calc monthly loads'!$B$11</f>
        <v>232.5888</v>
      </c>
      <c r="Q539" s="1">
        <f>'load data'!M539/1000000*'calc monthly loads'!$B$11</f>
        <v>219.9312</v>
      </c>
      <c r="R539" s="1">
        <f>'load data'!N539/1000000*'calc monthly loads'!$B$11</f>
        <v>187.4448</v>
      </c>
      <c r="S539" s="1">
        <f>'load data'!O539/1000000*'calc monthly loads'!$B$11</f>
        <v>161.84879999999998</v>
      </c>
      <c r="T539" s="1">
        <f>'load data'!P539/1000000*'calc monthly loads'!$B$11</f>
        <v>143.6292</v>
      </c>
      <c r="U539" t="s">
        <v>12</v>
      </c>
      <c r="V539" s="3">
        <f>SUM(I539:S539)</f>
        <v>2838.8232</v>
      </c>
      <c r="W539" t="s">
        <v>13</v>
      </c>
      <c r="X539" s="3">
        <f>T539</f>
        <v>143.6292</v>
      </c>
    </row>
    <row r="540" spans="6:24" ht="12.75">
      <c r="F540">
        <f>'load data'!A540</f>
        <v>92600</v>
      </c>
      <c r="G540">
        <f>'load data'!B540</f>
        <v>1</v>
      </c>
      <c r="H540">
        <v>22</v>
      </c>
      <c r="I540" s="1">
        <f>'load data'!E540/1000000*'calc monthly loads'!$B$11</f>
        <v>132.5916</v>
      </c>
      <c r="J540" s="1">
        <f>'load data'!F540/1000000*'calc monthly loads'!$B$11</f>
        <v>125.80919999999999</v>
      </c>
      <c r="K540" s="1">
        <f>'load data'!G540/1000000*'calc monthly loads'!$B$11</f>
        <v>122.4396</v>
      </c>
      <c r="L540" s="1">
        <f>'load data'!H540/1000000*'calc monthly loads'!$B$11</f>
        <v>125.3016</v>
      </c>
      <c r="M540" s="1">
        <f>'load data'!I540/1000000*'calc monthly loads'!$B$11</f>
        <v>144.3312</v>
      </c>
      <c r="N540" s="1">
        <f>'load data'!J540/1000000*'calc monthly loads'!$B$11</f>
        <v>172.2708</v>
      </c>
      <c r="O540" s="1">
        <f>'load data'!K540/1000000*'calc monthly loads'!$B$11</f>
        <v>208.33200000000002</v>
      </c>
      <c r="P540" s="1">
        <f>'load data'!L540/1000000*'calc monthly loads'!$B$11</f>
        <v>242.6976</v>
      </c>
      <c r="Q540" s="1">
        <f>'load data'!M540/1000000*'calc monthly loads'!$B$11</f>
        <v>283.716</v>
      </c>
      <c r="R540" s="1">
        <f>'load data'!N540/1000000*'calc monthly loads'!$B$11</f>
        <v>304.56</v>
      </c>
      <c r="S540" s="1">
        <f>'load data'!O540/1000000*'calc monthly loads'!$B$11</f>
        <v>323.2872</v>
      </c>
      <c r="T540" s="1">
        <f>'load data'!P540/1000000*'calc monthly loads'!$B$11</f>
        <v>317.47679999999997</v>
      </c>
      <c r="U540" t="s">
        <v>12</v>
      </c>
      <c r="V540" s="3">
        <f>SUM(P540:T540)</f>
        <v>1471.7376</v>
      </c>
      <c r="W540" t="s">
        <v>13</v>
      </c>
      <c r="X540" s="3">
        <f>SUM(I540:O540)</f>
        <v>1031.076</v>
      </c>
    </row>
    <row r="541" spans="6:24" ht="12.75">
      <c r="F541">
        <f>'load data'!A541</f>
        <v>92600</v>
      </c>
      <c r="G541">
        <f>'load data'!B541</f>
        <v>2</v>
      </c>
      <c r="I541" s="1">
        <f>'load data'!E541/1000000*'calc monthly loads'!$B$11</f>
        <v>306.23400000000004</v>
      </c>
      <c r="J541" s="1">
        <f>'load data'!F541/1000000*'calc monthly loads'!$B$11</f>
        <v>314.28000000000003</v>
      </c>
      <c r="K541" s="1">
        <f>'load data'!G541/1000000*'calc monthly loads'!$B$11</f>
        <v>311.2128</v>
      </c>
      <c r="L541" s="1">
        <f>'load data'!H541/1000000*'calc monthly loads'!$B$11</f>
        <v>302.60519999999997</v>
      </c>
      <c r="M541" s="1">
        <f>'load data'!I541/1000000*'calc monthly loads'!$B$11</f>
        <v>283.6512</v>
      </c>
      <c r="N541" s="1">
        <f>'load data'!J541/1000000*'calc monthly loads'!$B$11</f>
        <v>255.1176</v>
      </c>
      <c r="O541" s="1">
        <f>'load data'!K541/1000000*'calc monthly loads'!$B$11</f>
        <v>243.23760000000001</v>
      </c>
      <c r="P541" s="1">
        <f>'load data'!L541/1000000*'calc monthly loads'!$B$11</f>
        <v>240.7968</v>
      </c>
      <c r="Q541" s="1">
        <f>'load data'!M541/1000000*'calc monthly loads'!$B$11</f>
        <v>225.3528</v>
      </c>
      <c r="R541" s="1">
        <f>'load data'!N541/1000000*'calc monthly loads'!$B$11</f>
        <v>182.2716</v>
      </c>
      <c r="S541" s="1">
        <f>'load data'!O541/1000000*'calc monthly loads'!$B$11</f>
        <v>157.14000000000001</v>
      </c>
      <c r="T541" s="1">
        <f>'load data'!P541/1000000*'calc monthly loads'!$B$11</f>
        <v>140.94</v>
      </c>
      <c r="U541" t="s">
        <v>12</v>
      </c>
      <c r="V541" s="3">
        <f>SUM(I541:S541)</f>
        <v>2821.8996</v>
      </c>
      <c r="W541" t="s">
        <v>13</v>
      </c>
      <c r="X541" s="3">
        <f>T541</f>
        <v>140.94</v>
      </c>
    </row>
    <row r="542" spans="6:24" ht="12.75">
      <c r="F542">
        <f>'load data'!A542</f>
        <v>92700</v>
      </c>
      <c r="G542">
        <f>'load data'!B542</f>
        <v>1</v>
      </c>
      <c r="H542">
        <v>32</v>
      </c>
      <c r="I542" s="1">
        <f>'load data'!E542/1000000*'calc monthly loads'!$B$11</f>
        <v>127.80720000000001</v>
      </c>
      <c r="J542" s="1">
        <f>'load data'!F542/1000000*'calc monthly loads'!$B$11</f>
        <v>129.71880000000002</v>
      </c>
      <c r="K542" s="1">
        <f>'load data'!G542/1000000*'calc monthly loads'!$B$11</f>
        <v>122.45040000000002</v>
      </c>
      <c r="L542" s="1">
        <f>'load data'!H542/1000000*'calc monthly loads'!$B$11</f>
        <v>129.3192</v>
      </c>
      <c r="M542" s="1">
        <f>'load data'!I542/1000000*'calc monthly loads'!$B$11</f>
        <v>136.66320000000002</v>
      </c>
      <c r="N542" s="1">
        <f>'load data'!J542/1000000*'calc monthly loads'!$B$11</f>
        <v>171.1044</v>
      </c>
      <c r="O542" s="1">
        <f>'load data'!K542/1000000*'calc monthly loads'!$B$11</f>
        <v>208.70999999999998</v>
      </c>
      <c r="P542" s="1">
        <f>'load data'!L542/1000000*'calc monthly loads'!$B$11</f>
        <v>243.43200000000002</v>
      </c>
      <c r="Q542" s="1">
        <f>'load data'!M542/1000000*'calc monthly loads'!$B$11</f>
        <v>279.5256</v>
      </c>
      <c r="R542" s="1">
        <f>'load data'!N542/1000000*'calc monthly loads'!$B$11</f>
        <v>310.824</v>
      </c>
      <c r="S542" s="1">
        <f>'load data'!O542/1000000*'calc monthly loads'!$B$11</f>
        <v>338.99039999999997</v>
      </c>
      <c r="T542" s="1">
        <f>'load data'!P542/1000000*'calc monthly loads'!$B$11</f>
        <v>324.54</v>
      </c>
      <c r="U542" t="s">
        <v>12</v>
      </c>
      <c r="V542" s="3">
        <f>SUM(P542:T542)</f>
        <v>1497.312</v>
      </c>
      <c r="W542" t="s">
        <v>13</v>
      </c>
      <c r="X542" s="3">
        <f>SUM(I542:O542)</f>
        <v>1025.7732</v>
      </c>
    </row>
    <row r="543" spans="6:24" ht="12.75">
      <c r="F543">
        <f>'load data'!A543</f>
        <v>92700</v>
      </c>
      <c r="G543">
        <f>'load data'!B543</f>
        <v>2</v>
      </c>
      <c r="I543" s="1">
        <f>'load data'!E543/1000000*'calc monthly loads'!$B$11</f>
        <v>317.7144</v>
      </c>
      <c r="J543" s="1">
        <f>'load data'!F543/1000000*'calc monthly loads'!$B$11</f>
        <v>353.9268</v>
      </c>
      <c r="K543" s="1">
        <f>'load data'!G543/1000000*'calc monthly loads'!$B$11</f>
        <v>323.7192</v>
      </c>
      <c r="L543" s="1">
        <f>'load data'!H543/1000000*'calc monthly loads'!$B$11</f>
        <v>314.6904</v>
      </c>
      <c r="M543" s="1">
        <f>'load data'!I543/1000000*'calc monthly loads'!$B$11</f>
        <v>297.3024</v>
      </c>
      <c r="N543" s="1">
        <f>'load data'!J543/1000000*'calc monthly loads'!$B$11</f>
        <v>267.1704</v>
      </c>
      <c r="O543" s="1">
        <f>'load data'!K543/1000000*'calc monthly loads'!$B$11</f>
        <v>262.32120000000003</v>
      </c>
      <c r="P543" s="1">
        <f>'load data'!L543/1000000*'calc monthly loads'!$B$11</f>
        <v>245.41920000000002</v>
      </c>
      <c r="Q543" s="1">
        <f>'load data'!M543/1000000*'calc monthly loads'!$B$11</f>
        <v>228.798</v>
      </c>
      <c r="R543" s="1">
        <f>'load data'!N543/1000000*'calc monthly loads'!$B$11</f>
        <v>193.9788</v>
      </c>
      <c r="S543" s="1">
        <f>'load data'!O543/1000000*'calc monthly loads'!$B$11</f>
        <v>161.4384</v>
      </c>
      <c r="T543" s="1">
        <f>'load data'!P543/1000000*'calc monthly loads'!$B$11</f>
        <v>142.182</v>
      </c>
      <c r="U543" t="s">
        <v>12</v>
      </c>
      <c r="V543" s="3">
        <f>SUM(I543:S543)</f>
        <v>2966.4791999999998</v>
      </c>
      <c r="W543" t="s">
        <v>13</v>
      </c>
      <c r="X543" s="3">
        <f>T543</f>
        <v>142.182</v>
      </c>
    </row>
    <row r="544" spans="6:24" ht="12.75">
      <c r="F544">
        <f>'load data'!A544</f>
        <v>92800</v>
      </c>
      <c r="G544">
        <f>'load data'!B544</f>
        <v>1</v>
      </c>
      <c r="H544">
        <v>42</v>
      </c>
      <c r="I544" s="1">
        <f>'load data'!E544/1000000*'calc monthly loads'!$B$11</f>
        <v>131.4144</v>
      </c>
      <c r="J544" s="1">
        <f>'load data'!F544/1000000*'calc monthly loads'!$B$11</f>
        <v>128.9196</v>
      </c>
      <c r="K544" s="1">
        <f>'load data'!G544/1000000*'calc monthly loads'!$B$11</f>
        <v>123.552</v>
      </c>
      <c r="L544" s="1">
        <f>'load data'!H544/1000000*'calc monthly loads'!$B$11</f>
        <v>127.764</v>
      </c>
      <c r="M544" s="1">
        <f>'load data'!I544/1000000*'calc monthly loads'!$B$11</f>
        <v>140.292</v>
      </c>
      <c r="N544" s="1">
        <f>'load data'!J544/1000000*'calc monthly loads'!$B$11</f>
        <v>170.95319999999998</v>
      </c>
      <c r="O544" s="1">
        <f>'load data'!K544/1000000*'calc monthly loads'!$B$11</f>
        <v>206.05319999999998</v>
      </c>
      <c r="P544" s="1">
        <f>'load data'!L544/1000000*'calc monthly loads'!$B$11</f>
        <v>245.214</v>
      </c>
      <c r="Q544" s="1">
        <f>'load data'!M544/1000000*'calc monthly loads'!$B$11</f>
        <v>283.446</v>
      </c>
      <c r="R544" s="1">
        <f>'load data'!N544/1000000*'calc monthly loads'!$B$11</f>
        <v>307.4436</v>
      </c>
      <c r="S544" s="1">
        <f>'load data'!O544/1000000*'calc monthly loads'!$B$11</f>
        <v>315.7704</v>
      </c>
      <c r="T544" s="1">
        <f>'load data'!P544/1000000*'calc monthly loads'!$B$11</f>
        <v>309.4848</v>
      </c>
      <c r="U544" t="s">
        <v>12</v>
      </c>
      <c r="V544" s="3">
        <f>SUM(P544:T544)</f>
        <v>1461.3588000000002</v>
      </c>
      <c r="W544" t="s">
        <v>13</v>
      </c>
      <c r="X544" s="3">
        <f>SUM(I544:O544)</f>
        <v>1028.9484</v>
      </c>
    </row>
    <row r="545" spans="6:24" ht="12.75">
      <c r="F545">
        <f>'load data'!A545</f>
        <v>92800</v>
      </c>
      <c r="G545">
        <f>'load data'!B545</f>
        <v>2</v>
      </c>
      <c r="I545" s="1">
        <f>'load data'!E545/1000000*'calc monthly loads'!$B$11</f>
        <v>300.8664</v>
      </c>
      <c r="J545" s="1">
        <f>'load data'!F545/1000000*'calc monthly loads'!$B$11</f>
        <v>308.02680000000004</v>
      </c>
      <c r="K545" s="1">
        <f>'load data'!G545/1000000*'calc monthly loads'!$B$11</f>
        <v>306.2448</v>
      </c>
      <c r="L545" s="1">
        <f>'load data'!H545/1000000*'calc monthly loads'!$B$11</f>
        <v>297.3024</v>
      </c>
      <c r="M545" s="1">
        <f>'load data'!I545/1000000*'calc monthly loads'!$B$11</f>
        <v>286.6212</v>
      </c>
      <c r="N545" s="1">
        <f>'load data'!J545/1000000*'calc monthly loads'!$B$11</f>
        <v>260.8308</v>
      </c>
      <c r="O545" s="1">
        <f>'load data'!K545/1000000*'calc monthly loads'!$B$11</f>
        <v>243.7128</v>
      </c>
      <c r="P545" s="1">
        <f>'load data'!L545/1000000*'calc monthly loads'!$B$11</f>
        <v>237.3732</v>
      </c>
      <c r="Q545" s="1">
        <f>'load data'!M545/1000000*'calc monthly loads'!$B$11</f>
        <v>224.154</v>
      </c>
      <c r="R545" s="1">
        <f>'load data'!N545/1000000*'calc monthly loads'!$B$11</f>
        <v>184.5936</v>
      </c>
      <c r="S545" s="1">
        <f>'load data'!O545/1000000*'calc monthly loads'!$B$11</f>
        <v>157.194</v>
      </c>
      <c r="T545" s="1">
        <f>'load data'!P545/1000000*'calc monthly loads'!$B$11</f>
        <v>142.5492</v>
      </c>
      <c r="U545" t="s">
        <v>12</v>
      </c>
      <c r="V545" s="3">
        <f>SUM(I545:S545)</f>
        <v>2806.92</v>
      </c>
      <c r="W545" t="s">
        <v>13</v>
      </c>
      <c r="X545" s="3">
        <f>T545</f>
        <v>142.5492</v>
      </c>
    </row>
    <row r="546" spans="6:24" ht="12.75">
      <c r="F546">
        <f>'load data'!A546</f>
        <v>92900</v>
      </c>
      <c r="G546">
        <f>'load data'!B546</f>
        <v>1</v>
      </c>
      <c r="H546">
        <v>52</v>
      </c>
      <c r="I546" s="1">
        <f>'load data'!E546/1000000*'calc monthly loads'!$B$11</f>
        <v>127.5696</v>
      </c>
      <c r="J546" s="1">
        <f>'load data'!F546/1000000*'calc monthly loads'!$B$11</f>
        <v>125.3664</v>
      </c>
      <c r="K546" s="1">
        <f>'load data'!G546/1000000*'calc monthly loads'!$B$11</f>
        <v>123.336</v>
      </c>
      <c r="L546" s="1">
        <f>'load data'!H546/1000000*'calc monthly loads'!$B$11</f>
        <v>128.9088</v>
      </c>
      <c r="M546" s="1">
        <f>'load data'!I546/1000000*'calc monthly loads'!$B$11</f>
        <v>144.6228</v>
      </c>
      <c r="N546" s="1">
        <f>'load data'!J546/1000000*'calc monthly loads'!$B$11</f>
        <v>169.62480000000002</v>
      </c>
      <c r="O546" s="1">
        <f>'load data'!K546/1000000*'calc monthly loads'!$B$11</f>
        <v>210.13559999999998</v>
      </c>
      <c r="P546" s="1">
        <f>'load data'!L546/1000000*'calc monthly loads'!$B$11</f>
        <v>240.86159999999998</v>
      </c>
      <c r="Q546" s="1">
        <f>'load data'!M546/1000000*'calc monthly loads'!$B$11</f>
        <v>279.2556</v>
      </c>
      <c r="R546" s="1">
        <f>'load data'!N546/1000000*'calc monthly loads'!$B$11</f>
        <v>323.892</v>
      </c>
      <c r="S546" s="1">
        <f>'load data'!O546/1000000*'calc monthly loads'!$B$11</f>
        <v>323.0388</v>
      </c>
      <c r="T546" s="1">
        <f>'load data'!P546/1000000*'calc monthly loads'!$B$11</f>
        <v>327.2184</v>
      </c>
      <c r="U546" t="s">
        <v>12</v>
      </c>
      <c r="V546" s="3">
        <f>SUM(P546:T546)</f>
        <v>1494.2664</v>
      </c>
      <c r="W546" t="s">
        <v>13</v>
      </c>
      <c r="X546" s="3">
        <f>SUM(I546:O546)</f>
        <v>1029.564</v>
      </c>
    </row>
    <row r="547" spans="6:24" ht="12.75">
      <c r="F547">
        <f>'load data'!A547</f>
        <v>92900</v>
      </c>
      <c r="G547">
        <f>'load data'!B547</f>
        <v>2</v>
      </c>
      <c r="I547" s="1">
        <f>'load data'!E547/1000000*'calc monthly loads'!$B$11</f>
        <v>309.8628</v>
      </c>
      <c r="J547" s="1">
        <f>'load data'!F547/1000000*'calc monthly loads'!$B$11</f>
        <v>307.5084</v>
      </c>
      <c r="K547" s="1">
        <f>'load data'!G547/1000000*'calc monthly loads'!$B$11</f>
        <v>309.852</v>
      </c>
      <c r="L547" s="1">
        <f>'load data'!H547/1000000*'calc monthly loads'!$B$11</f>
        <v>294.3216</v>
      </c>
      <c r="M547" s="1">
        <f>'load data'!I547/1000000*'calc monthly loads'!$B$11</f>
        <v>270.8856</v>
      </c>
      <c r="N547" s="1">
        <f>'load data'!J547/1000000*'calc monthly loads'!$B$11</f>
        <v>245.16000000000003</v>
      </c>
      <c r="O547" s="1">
        <f>'load data'!K547/1000000*'calc monthly loads'!$B$11</f>
        <v>236.3904</v>
      </c>
      <c r="P547" s="1">
        <f>'load data'!L547/1000000*'calc monthly loads'!$B$11</f>
        <v>228.9492</v>
      </c>
      <c r="Q547" s="1">
        <f>'load data'!M547/1000000*'calc monthly loads'!$B$11</f>
        <v>219.96359999999999</v>
      </c>
      <c r="R547" s="1">
        <f>'load data'!N547/1000000*'calc monthly loads'!$B$11</f>
        <v>182.3256</v>
      </c>
      <c r="S547" s="1">
        <f>'load data'!O547/1000000*'calc monthly loads'!$B$11</f>
        <v>157.5504</v>
      </c>
      <c r="T547" s="1">
        <f>'load data'!P547/1000000*'calc monthly loads'!$B$11</f>
        <v>135.48600000000002</v>
      </c>
      <c r="U547" t="s">
        <v>12</v>
      </c>
      <c r="V547" s="3">
        <f>SUM(I547:S547)</f>
        <v>2762.7696000000005</v>
      </c>
      <c r="W547" t="s">
        <v>13</v>
      </c>
      <c r="X547" s="3">
        <f>T547</f>
        <v>135.48600000000002</v>
      </c>
    </row>
    <row r="548" spans="6:25" ht="12.75">
      <c r="F548">
        <f>'load data'!A548</f>
        <v>93000</v>
      </c>
      <c r="G548">
        <f>'load data'!B548</f>
        <v>1</v>
      </c>
      <c r="H548">
        <v>62</v>
      </c>
      <c r="I548" s="1">
        <f>'load data'!E548/1000000*'calc monthly loads'!$B$11</f>
        <v>124.9344</v>
      </c>
      <c r="J548" s="1">
        <f>'load data'!F548/1000000*'calc monthly loads'!$B$11</f>
        <v>119.00519999999999</v>
      </c>
      <c r="K548" s="1">
        <f>'load data'!G548/1000000*'calc monthly loads'!$B$11</f>
        <v>120.8628</v>
      </c>
      <c r="L548" s="1">
        <f>'load data'!H548/1000000*'calc monthly loads'!$B$11</f>
        <v>119.1456</v>
      </c>
      <c r="M548" s="1">
        <f>'load data'!I548/1000000*'calc monthly loads'!$B$11</f>
        <v>130.95000000000002</v>
      </c>
      <c r="N548" s="1">
        <f>'load data'!J548/1000000*'calc monthly loads'!$B$11</f>
        <v>148.40279999999998</v>
      </c>
      <c r="O548" s="1">
        <f>'load data'!K548/1000000*'calc monthly loads'!$B$11</f>
        <v>162.2268</v>
      </c>
      <c r="P548" s="1">
        <f>'load data'!L548/1000000*'calc monthly loads'!$B$11</f>
        <v>170.79120000000003</v>
      </c>
      <c r="Q548" s="1">
        <f>'load data'!M548/1000000*'calc monthly loads'!$B$11</f>
        <v>190.61999999999998</v>
      </c>
      <c r="R548" s="1">
        <f>'load data'!N548/1000000*'calc monthly loads'!$B$11</f>
        <v>220.2228</v>
      </c>
      <c r="S548" s="1">
        <f>'load data'!O548/1000000*'calc monthly loads'!$B$11</f>
        <v>235.0728</v>
      </c>
      <c r="T548" s="1">
        <f>'load data'!P548/1000000*'calc monthly loads'!$B$11</f>
        <v>225.0288</v>
      </c>
      <c r="U548" t="s">
        <v>12</v>
      </c>
      <c r="V548" s="3">
        <v>0</v>
      </c>
      <c r="W548" t="s">
        <v>13</v>
      </c>
      <c r="X548" s="3">
        <f>SUM(I548:T548)</f>
        <v>1967.2631999999999</v>
      </c>
      <c r="Y548" t="s">
        <v>8</v>
      </c>
    </row>
    <row r="549" spans="6:28" ht="12.75">
      <c r="F549">
        <f>'load data'!A549</f>
        <v>93000</v>
      </c>
      <c r="G549">
        <f>'load data'!B549</f>
        <v>2</v>
      </c>
      <c r="I549" s="1">
        <f>'load data'!E549/1000000*'calc monthly loads'!$B$11</f>
        <v>222.51239999999999</v>
      </c>
      <c r="J549" s="1">
        <f>'load data'!F549/1000000*'calc monthly loads'!$B$11</f>
        <v>226.1412</v>
      </c>
      <c r="K549" s="1">
        <f>'load data'!G549/1000000*'calc monthly loads'!$B$11</f>
        <v>223.73279999999997</v>
      </c>
      <c r="L549" s="1">
        <f>'load data'!H549/1000000*'calc monthly loads'!$B$11</f>
        <v>216.9288</v>
      </c>
      <c r="M549" s="1">
        <f>'load data'!I549/1000000*'calc monthly loads'!$B$11</f>
        <v>216.68040000000002</v>
      </c>
      <c r="N549" s="1">
        <f>'load data'!J549/1000000*'calc monthly loads'!$B$11</f>
        <v>202.07879999999997</v>
      </c>
      <c r="O549" s="1">
        <f>'load data'!K549/1000000*'calc monthly loads'!$B$11</f>
        <v>192.2616</v>
      </c>
      <c r="P549" s="1">
        <f>'load data'!L549/1000000*'calc monthly loads'!$B$11</f>
        <v>189.7884</v>
      </c>
      <c r="Q549" s="1">
        <f>'load data'!M549/1000000*'calc monthly loads'!$B$11</f>
        <v>183.61079999999998</v>
      </c>
      <c r="R549" s="1">
        <f>'load data'!N549/1000000*'calc monthly loads'!$B$11</f>
        <v>155.952</v>
      </c>
      <c r="S549" s="1">
        <f>'load data'!O549/1000000*'calc monthly loads'!$B$11</f>
        <v>140.994</v>
      </c>
      <c r="T549" s="1">
        <f>'load data'!P549/1000000*'calc monthly loads'!$B$11</f>
        <v>131.8896</v>
      </c>
      <c r="U549" t="s">
        <v>12</v>
      </c>
      <c r="V549" s="3">
        <v>0</v>
      </c>
      <c r="W549" t="s">
        <v>13</v>
      </c>
      <c r="X549" s="3">
        <f>SUM(I549:T549)</f>
        <v>2302.5708</v>
      </c>
      <c r="Y549" t="s">
        <v>12</v>
      </c>
      <c r="Z549" s="3">
        <f>SUM(V490:V549)</f>
        <v>90040.6044</v>
      </c>
      <c r="AA549" t="s">
        <v>13</v>
      </c>
      <c r="AB549" s="3">
        <f>SUM(X490:X549)</f>
        <v>64056.9276</v>
      </c>
    </row>
    <row r="550" spans="6:24" ht="12.75">
      <c r="F550">
        <f>'load data'!A550</f>
        <v>100100</v>
      </c>
      <c r="G550">
        <f>'load data'!B550</f>
        <v>1</v>
      </c>
      <c r="H550">
        <v>72</v>
      </c>
      <c r="I550" s="1">
        <f>'load data'!E550/1000000*'calc monthly loads'!$B$12</f>
        <v>123.56139600000002</v>
      </c>
      <c r="J550" s="1">
        <f>'load data'!F550/1000000*'calc monthly loads'!$B$12</f>
        <v>118.128474</v>
      </c>
      <c r="K550" s="1">
        <f>'load data'!G550/1000000*'calc monthly loads'!$B$12</f>
        <v>115.229484</v>
      </c>
      <c r="L550" s="1">
        <f>'load data'!H550/1000000*'calc monthly loads'!$B$12</f>
        <v>110.107935</v>
      </c>
      <c r="M550" s="1">
        <f>'load data'!I550/1000000*'calc monthly loads'!$B$12</f>
        <v>111.98691</v>
      </c>
      <c r="N550" s="1">
        <f>'load data'!J550/1000000*'calc monthly loads'!$B$12</f>
        <v>121.413996</v>
      </c>
      <c r="O550" s="1">
        <f>'load data'!K550/1000000*'calc monthly loads'!$B$12</f>
        <v>130.497498</v>
      </c>
      <c r="P550" s="1">
        <f>'load data'!L550/1000000*'calc monthly loads'!$B$12</f>
        <v>129.27348</v>
      </c>
      <c r="Q550" s="1">
        <f>'load data'!M550/1000000*'calc monthly loads'!$B$12</f>
        <v>134.99630100000002</v>
      </c>
      <c r="R550" s="1">
        <f>'load data'!N550/1000000*'calc monthly loads'!$B$12</f>
        <v>146.506365</v>
      </c>
      <c r="S550" s="1">
        <f>'load data'!O550/1000000*'calc monthly loads'!$B$12</f>
        <v>176.97797100000003</v>
      </c>
      <c r="T550" s="1">
        <f>'load data'!P550/1000000*'calc monthly loads'!$B$12</f>
        <v>193.75990199999998</v>
      </c>
      <c r="U550" t="s">
        <v>12</v>
      </c>
      <c r="V550" s="3">
        <v>0</v>
      </c>
      <c r="W550" t="s">
        <v>13</v>
      </c>
      <c r="X550" s="3">
        <f>SUM(I550:T550)</f>
        <v>1612.439712</v>
      </c>
    </row>
    <row r="551" spans="6:24" ht="12.75">
      <c r="F551">
        <f>'load data'!A551</f>
        <v>100100</v>
      </c>
      <c r="G551">
        <f>'load data'!B551</f>
        <v>2</v>
      </c>
      <c r="I551" s="1">
        <f>'load data'!E551/1000000*'calc monthly loads'!$B$12</f>
        <v>204.29289899999998</v>
      </c>
      <c r="J551" s="1">
        <f>'load data'!F551/1000000*'calc monthly loads'!$B$12</f>
        <v>210.28414500000002</v>
      </c>
      <c r="K551" s="1">
        <f>'load data'!G551/1000000*'calc monthly loads'!$B$12</f>
        <v>203.294358</v>
      </c>
      <c r="L551" s="1">
        <f>'load data'!H551/1000000*'calc monthly loads'!$B$12</f>
        <v>198.75260699999998</v>
      </c>
      <c r="M551" s="1">
        <f>'load data'!I551/1000000*'calc monthly loads'!$B$12</f>
        <v>193.147893</v>
      </c>
      <c r="N551" s="1">
        <f>'load data'!J551/1000000*'calc monthly loads'!$B$12</f>
        <v>171.158517</v>
      </c>
      <c r="O551" s="1">
        <f>'load data'!K551/1000000*'calc monthly loads'!$B$12</f>
        <v>163.503036</v>
      </c>
      <c r="P551" s="1">
        <f>'load data'!L551/1000000*'calc monthly loads'!$B$12</f>
        <v>149.008086</v>
      </c>
      <c r="Q551" s="1">
        <f>'load data'!M551/1000000*'calc monthly loads'!$B$12</f>
        <v>139.183731</v>
      </c>
      <c r="R551" s="1">
        <f>'load data'!N551/1000000*'calc monthly loads'!$B$12</f>
        <v>129.617064</v>
      </c>
      <c r="S551" s="1">
        <f>'load data'!O551/1000000*'calc monthly loads'!$B$12</f>
        <v>123.464763</v>
      </c>
      <c r="T551" s="1">
        <f>'load data'!P551/1000000*'calc monthly loads'!$B$12</f>
        <v>119.137752</v>
      </c>
      <c r="U551" t="s">
        <v>12</v>
      </c>
      <c r="V551" s="3">
        <v>0</v>
      </c>
      <c r="W551" t="s">
        <v>13</v>
      </c>
      <c r="X551" s="3">
        <f>SUM(I551:T551)</f>
        <v>2004.8448510000003</v>
      </c>
    </row>
    <row r="552" spans="6:24" ht="12.75">
      <c r="F552">
        <f>'load data'!A552</f>
        <v>100200</v>
      </c>
      <c r="G552">
        <f>'load data'!B552</f>
        <v>1</v>
      </c>
      <c r="H552">
        <v>12</v>
      </c>
      <c r="I552" s="1">
        <f>'load data'!E552/1000000*'calc monthly loads'!$B$12</f>
        <v>116.024022</v>
      </c>
      <c r="J552" s="1">
        <f>'load data'!F552/1000000*'calc monthly loads'!$B$12</f>
        <v>112.545234</v>
      </c>
      <c r="K552" s="1">
        <f>'load data'!G552/1000000*'calc monthly loads'!$B$12</f>
        <v>114.99327000000001</v>
      </c>
      <c r="L552" s="1">
        <f>'load data'!H552/1000000*'calc monthly loads'!$B$12</f>
        <v>120.415455</v>
      </c>
      <c r="M552" s="1">
        <f>'load data'!I552/1000000*'calc monthly loads'!$B$12</f>
        <v>133.160274</v>
      </c>
      <c r="N552" s="1">
        <f>'load data'!J552/1000000*'calc monthly loads'!$B$12</f>
        <v>161.473743</v>
      </c>
      <c r="O552" s="1">
        <f>'load data'!K552/1000000*'calc monthly loads'!$B$12</f>
        <v>199.514934</v>
      </c>
      <c r="P552" s="1">
        <f>'load data'!L552/1000000*'calc monthly loads'!$B$12</f>
        <v>238.651299</v>
      </c>
      <c r="Q552" s="1">
        <f>'load data'!M552/1000000*'calc monthly loads'!$B$12</f>
        <v>271.828629</v>
      </c>
      <c r="R552" s="1">
        <f>'load data'!N552/1000000*'calc monthly loads'!$B$12</f>
        <v>295.03128599999997</v>
      </c>
      <c r="S552" s="1">
        <f>'load data'!O552/1000000*'calc monthly loads'!$B$12</f>
        <v>300.925899</v>
      </c>
      <c r="T552" s="1">
        <f>'load data'!P552/1000000*'calc monthly loads'!$B$12</f>
        <v>311.619951</v>
      </c>
      <c r="U552" t="s">
        <v>12</v>
      </c>
      <c r="V552" s="3">
        <f>SUM(P552:T552)</f>
        <v>1418.057064</v>
      </c>
      <c r="W552" t="s">
        <v>13</v>
      </c>
      <c r="X552" s="3">
        <f>SUM(I552:O552)</f>
        <v>958.126932</v>
      </c>
    </row>
    <row r="553" spans="6:24" ht="12.75">
      <c r="F553">
        <f>'load data'!A553</f>
        <v>100200</v>
      </c>
      <c r="G553">
        <f>'load data'!B553</f>
        <v>2</v>
      </c>
      <c r="I553" s="1">
        <f>'load data'!E553/1000000*'calc monthly loads'!$B$12</f>
        <v>309.740976</v>
      </c>
      <c r="J553" s="1">
        <f>'load data'!F553/1000000*'calc monthly loads'!$B$12</f>
        <v>325.578051</v>
      </c>
      <c r="K553" s="1">
        <f>'load data'!G553/1000000*'calc monthly loads'!$B$12</f>
        <v>321.315462</v>
      </c>
      <c r="L553" s="1">
        <f>'load data'!H553/1000000*'calc monthly loads'!$B$12</f>
        <v>304.673112</v>
      </c>
      <c r="M553" s="1">
        <f>'load data'!I553/1000000*'calc monthly loads'!$B$12</f>
        <v>277.73397900000003</v>
      </c>
      <c r="N553" s="1">
        <f>'load data'!J553/1000000*'calc monthly loads'!$B$12</f>
        <v>257.097465</v>
      </c>
      <c r="O553" s="1">
        <f>'load data'!K553/1000000*'calc monthly loads'!$B$12</f>
        <v>243.998325</v>
      </c>
      <c r="P553" s="1">
        <f>'load data'!L553/1000000*'calc monthly loads'!$B$12</f>
        <v>226.056798</v>
      </c>
      <c r="Q553" s="1">
        <f>'load data'!M553/1000000*'calc monthly loads'!$B$12</f>
        <v>210.896154</v>
      </c>
      <c r="R553" s="1">
        <f>'load data'!N553/1000000*'calc monthly loads'!$B$12</f>
        <v>165.865176</v>
      </c>
      <c r="S553" s="1">
        <f>'load data'!O553/1000000*'calc monthly loads'!$B$12</f>
        <v>145.400454</v>
      </c>
      <c r="T553" s="1">
        <f>'load data'!P553/1000000*'calc monthly loads'!$B$12</f>
        <v>134.31987</v>
      </c>
      <c r="U553" t="s">
        <v>12</v>
      </c>
      <c r="V553" s="3">
        <f>SUM(I553:S553)</f>
        <v>2788.355952</v>
      </c>
      <c r="W553" t="s">
        <v>13</v>
      </c>
      <c r="X553" s="3">
        <f>T553</f>
        <v>134.31987</v>
      </c>
    </row>
    <row r="554" spans="6:24" ht="12.75">
      <c r="F554">
        <f>'load data'!A554</f>
        <v>100300</v>
      </c>
      <c r="G554">
        <f>'load data'!B554</f>
        <v>1</v>
      </c>
      <c r="H554">
        <v>22</v>
      </c>
      <c r="I554" s="1">
        <f>'load data'!E554/1000000*'calc monthly loads'!$B$12</f>
        <v>125.79469200000001</v>
      </c>
      <c r="J554" s="1">
        <f>'load data'!F554/1000000*'calc monthly loads'!$B$12</f>
        <v>124.291512</v>
      </c>
      <c r="K554" s="1">
        <f>'load data'!G554/1000000*'calc monthly loads'!$B$12</f>
        <v>120.51208799999999</v>
      </c>
      <c r="L554" s="1">
        <f>'load data'!H554/1000000*'calc monthly loads'!$B$12</f>
        <v>123.314445</v>
      </c>
      <c r="M554" s="1">
        <f>'load data'!I554/1000000*'calc monthly loads'!$B$12</f>
        <v>137.090016</v>
      </c>
      <c r="N554" s="1">
        <f>'load data'!J554/1000000*'calc monthly loads'!$B$12</f>
        <v>175.302999</v>
      </c>
      <c r="O554" s="1">
        <f>'load data'!K554/1000000*'calc monthly loads'!$B$12</f>
        <v>214.20315</v>
      </c>
      <c r="P554" s="1">
        <f>'load data'!L554/1000000*'calc monthly loads'!$B$12</f>
        <v>242.967573</v>
      </c>
      <c r="Q554" s="1">
        <f>'load data'!M554/1000000*'calc monthly loads'!$B$12</f>
        <v>270.443556</v>
      </c>
      <c r="R554" s="1">
        <f>'load data'!N554/1000000*'calc monthly loads'!$B$12</f>
        <v>294.50517299999996</v>
      </c>
      <c r="S554" s="1">
        <f>'load data'!O554/1000000*'calc monthly loads'!$B$12</f>
        <v>317.997729</v>
      </c>
      <c r="T554" s="1">
        <f>'load data'!P554/1000000*'calc monthly loads'!$B$12</f>
        <v>320.585346</v>
      </c>
      <c r="U554" t="s">
        <v>12</v>
      </c>
      <c r="V554" s="3">
        <f>SUM(P554:T554)</f>
        <v>1446.4993769999999</v>
      </c>
      <c r="W554" t="s">
        <v>13</v>
      </c>
      <c r="X554" s="3">
        <f>SUM(I554:O554)</f>
        <v>1020.508902</v>
      </c>
    </row>
    <row r="555" spans="6:24" ht="12.75">
      <c r="F555">
        <f>'load data'!A555</f>
        <v>100300</v>
      </c>
      <c r="G555">
        <f>'load data'!B555</f>
        <v>2</v>
      </c>
      <c r="I555" s="1">
        <f>'load data'!E555/1000000*'calc monthly loads'!$B$12</f>
        <v>316.31202</v>
      </c>
      <c r="J555" s="1">
        <f>'load data'!F555/1000000*'calc monthly loads'!$B$12</f>
        <v>328.23009</v>
      </c>
      <c r="K555" s="1">
        <f>'load data'!G555/1000000*'calc monthly loads'!$B$12</f>
        <v>324.880146</v>
      </c>
      <c r="L555" s="1">
        <f>'load data'!H555/1000000*'calc monthly loads'!$B$12</f>
        <v>318.008466</v>
      </c>
      <c r="M555" s="1">
        <f>'load data'!I555/1000000*'calc monthly loads'!$B$12</f>
        <v>290.210373</v>
      </c>
      <c r="N555" s="1">
        <f>'load data'!J555/1000000*'calc monthly loads'!$B$12</f>
        <v>268.53237</v>
      </c>
      <c r="O555" s="1">
        <f>'load data'!K555/1000000*'calc monthly loads'!$B$12</f>
        <v>251.750439</v>
      </c>
      <c r="P555" s="1">
        <f>'load data'!L555/1000000*'calc monthly loads'!$B$12</f>
        <v>237.899709</v>
      </c>
      <c r="Q555" s="1">
        <f>'load data'!M555/1000000*'calc monthly loads'!$B$12</f>
        <v>225.38036699999998</v>
      </c>
      <c r="R555" s="1">
        <f>'load data'!N555/1000000*'calc monthly loads'!$B$12</f>
        <v>192.063456</v>
      </c>
      <c r="S555" s="1">
        <f>'load data'!O555/1000000*'calc monthly loads'!$B$12</f>
        <v>162.418599</v>
      </c>
      <c r="T555" s="1">
        <f>'load data'!P555/1000000*'calc monthly loads'!$B$12</f>
        <v>147.182796</v>
      </c>
      <c r="U555" t="s">
        <v>12</v>
      </c>
      <c r="V555" s="3">
        <f>SUM(I555:S555)</f>
        <v>2915.6860349999993</v>
      </c>
      <c r="W555" t="s">
        <v>13</v>
      </c>
      <c r="X555" s="3">
        <f>T555</f>
        <v>147.182796</v>
      </c>
    </row>
    <row r="556" spans="6:24" ht="12.75">
      <c r="F556">
        <f>'load data'!A556</f>
        <v>100400</v>
      </c>
      <c r="G556">
        <f>'load data'!B556</f>
        <v>1</v>
      </c>
      <c r="H556">
        <v>32</v>
      </c>
      <c r="I556" s="1">
        <f>'load data'!E556/1000000*'calc monthly loads'!$B$12</f>
        <v>130.443813</v>
      </c>
      <c r="J556" s="1">
        <f>'load data'!F556/1000000*'calc monthly loads'!$B$12</f>
        <v>131.120244</v>
      </c>
      <c r="K556" s="1">
        <f>'load data'!G556/1000000*'calc monthly loads'!$B$12</f>
        <v>125.6229</v>
      </c>
      <c r="L556" s="1">
        <f>'load data'!H556/1000000*'calc monthly loads'!$B$12</f>
        <v>122.992335</v>
      </c>
      <c r="M556" s="1">
        <f>'load data'!I556/1000000*'calc monthly loads'!$B$12</f>
        <v>138.410667</v>
      </c>
      <c r="N556" s="1">
        <f>'load data'!J556/1000000*'calc monthly loads'!$B$12</f>
        <v>164.125782</v>
      </c>
      <c r="O556" s="1">
        <f>'load data'!K556/1000000*'calc monthly loads'!$B$12</f>
        <v>203.46615000000003</v>
      </c>
      <c r="P556" s="1">
        <f>'load data'!L556/1000000*'calc monthly loads'!$B$12</f>
        <v>233.18616600000001</v>
      </c>
      <c r="Q556" s="1">
        <f>'load data'!M556/1000000*'calc monthly loads'!$B$12</f>
        <v>276.134166</v>
      </c>
      <c r="R556" s="1">
        <f>'load data'!N556/1000000*'calc monthly loads'!$B$12</f>
        <v>292.465143</v>
      </c>
      <c r="S556" s="1">
        <f>'load data'!O556/1000000*'calc monthly loads'!$B$12</f>
        <v>319.221747</v>
      </c>
      <c r="T556" s="1">
        <f>'load data'!P556/1000000*'calc monthly loads'!$B$12</f>
        <v>318.45941999999997</v>
      </c>
      <c r="U556" t="s">
        <v>12</v>
      </c>
      <c r="V556" s="3">
        <f>SUM(P556:T556)</f>
        <v>1439.4666419999999</v>
      </c>
      <c r="W556" t="s">
        <v>13</v>
      </c>
      <c r="X556" s="3">
        <f>SUM(I556:O556)</f>
        <v>1016.181891</v>
      </c>
    </row>
    <row r="557" spans="6:24" ht="12.75">
      <c r="F557">
        <f>'load data'!A557</f>
        <v>100400</v>
      </c>
      <c r="G557">
        <f>'load data'!B557</f>
        <v>2</v>
      </c>
      <c r="I557" s="1">
        <f>'load data'!E557/1000000*'calc monthly loads'!$B$12</f>
        <v>300.292416</v>
      </c>
      <c r="J557" s="1">
        <f>'load data'!F557/1000000*'calc monthly loads'!$B$12</f>
        <v>303.653097</v>
      </c>
      <c r="K557" s="1">
        <f>'load data'!G557/1000000*'calc monthly loads'!$B$12</f>
        <v>294.043482</v>
      </c>
      <c r="L557" s="1">
        <f>'load data'!H557/1000000*'calc monthly loads'!$B$12</f>
        <v>287.633493</v>
      </c>
      <c r="M557" s="1">
        <f>'load data'!I557/1000000*'calc monthly loads'!$B$12</f>
        <v>257.945688</v>
      </c>
      <c r="N557" s="1">
        <f>'load data'!J557/1000000*'calc monthly loads'!$B$12</f>
        <v>237.70644299999998</v>
      </c>
      <c r="O557" s="1">
        <f>'load data'!K557/1000000*'calc monthly loads'!$B$12</f>
        <v>232.703001</v>
      </c>
      <c r="P557" s="1">
        <f>'load data'!L557/1000000*'calc monthly loads'!$B$12</f>
        <v>226.722492</v>
      </c>
      <c r="Q557" s="1">
        <f>'load data'!M557/1000000*'calc monthly loads'!$B$12</f>
        <v>216.490131</v>
      </c>
      <c r="R557" s="1">
        <f>'load data'!N557/1000000*'calc monthly loads'!$B$12</f>
        <v>179.168319</v>
      </c>
      <c r="S557" s="1">
        <f>'load data'!O557/1000000*'calc monthly loads'!$B$12</f>
        <v>158.939811</v>
      </c>
      <c r="T557" s="1">
        <f>'load data'!P557/1000000*'calc monthly loads'!$B$12</f>
        <v>131.281299</v>
      </c>
      <c r="U557" t="s">
        <v>12</v>
      </c>
      <c r="V557" s="3">
        <f>SUM(I557:S557)</f>
        <v>2695.298373</v>
      </c>
      <c r="W557" t="s">
        <v>13</v>
      </c>
      <c r="X557" s="3">
        <f>T557</f>
        <v>131.281299</v>
      </c>
    </row>
    <row r="558" spans="6:24" ht="12.75">
      <c r="F558">
        <f>'load data'!A558</f>
        <v>100500</v>
      </c>
      <c r="G558">
        <f>'load data'!B558</f>
        <v>1</v>
      </c>
      <c r="H558">
        <v>42</v>
      </c>
      <c r="I558" s="1">
        <f>'load data'!E558/1000000*'calc monthly loads'!$B$12</f>
        <v>124.65657</v>
      </c>
      <c r="J558" s="1">
        <f>'load data'!F558/1000000*'calc monthly loads'!$B$12</f>
        <v>120.39398100000001</v>
      </c>
      <c r="K558" s="1">
        <f>'load data'!G558/1000000*'calc monthly loads'!$B$12</f>
        <v>114.47789399999999</v>
      </c>
      <c r="L558" s="1">
        <f>'load data'!H558/1000000*'calc monthly loads'!$B$12</f>
        <v>116.861508</v>
      </c>
      <c r="M558" s="1">
        <f>'load data'!I558/1000000*'calc monthly loads'!$B$12</f>
        <v>124.431093</v>
      </c>
      <c r="N558" s="1">
        <f>'load data'!J558/1000000*'calc monthly loads'!$B$12</f>
        <v>156.642093</v>
      </c>
      <c r="O558" s="1">
        <f>'load data'!K558/1000000*'calc monthly loads'!$B$12</f>
        <v>199.71893699999998</v>
      </c>
      <c r="P558" s="1">
        <f>'load data'!L558/1000000*'calc monthly loads'!$B$12</f>
        <v>237.674232</v>
      </c>
      <c r="Q558" s="1">
        <f>'load data'!M558/1000000*'calc monthly loads'!$B$12</f>
        <v>265.90180499999997</v>
      </c>
      <c r="R558" s="1">
        <f>'load data'!N558/1000000*'calc monthly loads'!$B$12</f>
        <v>289.211832</v>
      </c>
      <c r="S558" s="1">
        <f>'load data'!O558/1000000*'calc monthly loads'!$B$12</f>
        <v>303.88931099999996</v>
      </c>
      <c r="T558" s="1">
        <f>'load data'!P558/1000000*'calc monthly loads'!$B$12</f>
        <v>308.678013</v>
      </c>
      <c r="U558" t="s">
        <v>12</v>
      </c>
      <c r="V558" s="3">
        <f>SUM(P558:T558)</f>
        <v>1405.3551929999999</v>
      </c>
      <c r="W558" t="s">
        <v>13</v>
      </c>
      <c r="X558" s="3">
        <f>SUM(I558:O558)</f>
        <v>957.1820759999999</v>
      </c>
    </row>
    <row r="559" spans="6:24" ht="12.75">
      <c r="F559">
        <f>'load data'!A559</f>
        <v>100500</v>
      </c>
      <c r="G559">
        <f>'load data'!B559</f>
        <v>2</v>
      </c>
      <c r="I559" s="1">
        <f>'load data'!E559/1000000*'calc monthly loads'!$B$12</f>
        <v>294.591069</v>
      </c>
      <c r="J559" s="1">
        <f>'load data'!F559/1000000*'calc monthly loads'!$B$12</f>
        <v>301.355379</v>
      </c>
      <c r="K559" s="1">
        <f>'load data'!G559/1000000*'calc monthly loads'!$B$12</f>
        <v>304.50132</v>
      </c>
      <c r="L559" s="1">
        <f>'load data'!H559/1000000*'calc monthly loads'!$B$12</f>
        <v>296.28751500000004</v>
      </c>
      <c r="M559" s="1">
        <f>'load data'!I559/1000000*'calc monthly loads'!$B$12</f>
        <v>265.322007</v>
      </c>
      <c r="N559" s="1">
        <f>'load data'!J559/1000000*'calc monthly loads'!$B$12</f>
        <v>236.718639</v>
      </c>
      <c r="O559" s="1">
        <f>'load data'!K559/1000000*'calc monthly loads'!$B$12</f>
        <v>227.098287</v>
      </c>
      <c r="P559" s="1">
        <f>'load data'!L559/1000000*'calc monthly loads'!$B$12</f>
        <v>219.797127</v>
      </c>
      <c r="Q559" s="1">
        <f>'load data'!M559/1000000*'calc monthly loads'!$B$12</f>
        <v>207.299259</v>
      </c>
      <c r="R559" s="1">
        <f>'load data'!N559/1000000*'calc monthly loads'!$B$12</f>
        <v>169.49428200000003</v>
      </c>
      <c r="S559" s="1">
        <f>'load data'!O559/1000000*'calc monthly loads'!$B$12</f>
        <v>149.061771</v>
      </c>
      <c r="T559" s="1">
        <f>'load data'!P559/1000000*'calc monthly loads'!$B$12</f>
        <v>131.667831</v>
      </c>
      <c r="U559" t="s">
        <v>12</v>
      </c>
      <c r="V559" s="3">
        <f>SUM(I559:S559)</f>
        <v>2671.526655</v>
      </c>
      <c r="W559" t="s">
        <v>13</v>
      </c>
      <c r="X559" s="3">
        <f>T559</f>
        <v>131.667831</v>
      </c>
    </row>
    <row r="560" spans="6:24" ht="12.75">
      <c r="F560">
        <f>'load data'!A560</f>
        <v>100600</v>
      </c>
      <c r="G560">
        <f>'load data'!B560</f>
        <v>1</v>
      </c>
      <c r="H560">
        <v>52</v>
      </c>
      <c r="I560" s="1">
        <f>'load data'!E560/1000000*'calc monthly loads'!$B$12</f>
        <v>120.018186</v>
      </c>
      <c r="J560" s="1">
        <f>'load data'!F560/1000000*'calc monthly loads'!$B$12</f>
        <v>115.94886299999999</v>
      </c>
      <c r="K560" s="1">
        <f>'load data'!G560/1000000*'calc monthly loads'!$B$12</f>
        <v>113.983992</v>
      </c>
      <c r="L560" s="1">
        <f>'load data'!H560/1000000*'calc monthly loads'!$B$12</f>
        <v>117.838575</v>
      </c>
      <c r="M560" s="1">
        <f>'load data'!I560/1000000*'calc monthly loads'!$B$12</f>
        <v>131.302773</v>
      </c>
      <c r="N560" s="1">
        <f>'load data'!J560/1000000*'calc monthly loads'!$B$12</f>
        <v>160.90468199999998</v>
      </c>
      <c r="O560" s="1">
        <f>'load data'!K560/1000000*'calc monthly loads'!$B$12</f>
        <v>195.252345</v>
      </c>
      <c r="P560" s="1">
        <f>'load data'!L560/1000000*'calc monthly loads'!$B$12</f>
        <v>238.07150099999998</v>
      </c>
      <c r="Q560" s="1">
        <f>'load data'!M560/1000000*'calc monthly loads'!$B$12</f>
        <v>271.678311</v>
      </c>
      <c r="R560" s="1">
        <f>'load data'!N560/1000000*'calc monthly loads'!$B$12</f>
        <v>290.103003</v>
      </c>
      <c r="S560" s="1">
        <f>'load data'!O560/1000000*'calc monthly loads'!$B$12</f>
        <v>306.884934</v>
      </c>
      <c r="T560" s="1">
        <f>'load data'!P560/1000000*'calc monthly loads'!$B$12</f>
        <v>304.361739</v>
      </c>
      <c r="U560" t="s">
        <v>12</v>
      </c>
      <c r="V560" s="3">
        <f>SUM(P560:T560)</f>
        <v>1411.0994879999998</v>
      </c>
      <c r="W560" t="s">
        <v>13</v>
      </c>
      <c r="X560" s="3">
        <f>SUM(I560:O560)</f>
        <v>955.2494159999999</v>
      </c>
    </row>
    <row r="561" spans="6:24" ht="12.75">
      <c r="F561">
        <f>'load data'!A561</f>
        <v>100600</v>
      </c>
      <c r="G561">
        <f>'load data'!B561</f>
        <v>2</v>
      </c>
      <c r="I561" s="1">
        <f>'load data'!E561/1000000*'calc monthly loads'!$B$12</f>
        <v>292.432932</v>
      </c>
      <c r="J561" s="1">
        <f>'load data'!F561/1000000*'calc monthly loads'!$B$12</f>
        <v>287.236224</v>
      </c>
      <c r="K561" s="1">
        <f>'load data'!G561/1000000*'calc monthly loads'!$B$12</f>
        <v>286.16252399999996</v>
      </c>
      <c r="L561" s="1">
        <f>'load data'!H561/1000000*'calc monthly loads'!$B$12</f>
        <v>278.678835</v>
      </c>
      <c r="M561" s="1">
        <f>'load data'!I561/1000000*'calc monthly loads'!$B$12</f>
        <v>257.204835</v>
      </c>
      <c r="N561" s="1">
        <f>'load data'!J561/1000000*'calc monthly loads'!$B$12</f>
        <v>240.33700800000003</v>
      </c>
      <c r="O561" s="1">
        <f>'load data'!K561/1000000*'calc monthly loads'!$B$12</f>
        <v>222.653169</v>
      </c>
      <c r="P561" s="1">
        <f>'load data'!L561/1000000*'calc monthly loads'!$B$12</f>
        <v>197.378271</v>
      </c>
      <c r="Q561" s="1">
        <f>'load data'!M561/1000000*'calc monthly loads'!$B$12</f>
        <v>190.528065</v>
      </c>
      <c r="R561" s="1">
        <f>'load data'!N561/1000000*'calc monthly loads'!$B$12</f>
        <v>152.980776</v>
      </c>
      <c r="S561" s="1">
        <f>'load data'!O561/1000000*'calc monthly loads'!$B$12</f>
        <v>135.629784</v>
      </c>
      <c r="T561" s="1">
        <f>'load data'!P561/1000000*'calc monthly loads'!$B$12</f>
        <v>123.303708</v>
      </c>
      <c r="U561" t="s">
        <v>12</v>
      </c>
      <c r="V561" s="3">
        <f>SUM(I561:S561)</f>
        <v>2541.2224229999997</v>
      </c>
      <c r="W561" t="s">
        <v>13</v>
      </c>
      <c r="X561" s="3">
        <f>T561</f>
        <v>123.303708</v>
      </c>
    </row>
    <row r="562" spans="6:24" ht="12.75">
      <c r="F562">
        <f>'load data'!A562</f>
        <v>100700</v>
      </c>
      <c r="G562">
        <f>'load data'!B562</f>
        <v>1</v>
      </c>
      <c r="H562">
        <v>62</v>
      </c>
      <c r="I562" s="1">
        <f>'load data'!E562/1000000*'calc monthly loads'!$B$12</f>
        <v>113.941044</v>
      </c>
      <c r="J562" s="1">
        <f>'load data'!F562/1000000*'calc monthly loads'!$B$12</f>
        <v>108.67991400000001</v>
      </c>
      <c r="K562" s="1">
        <f>'load data'!G562/1000000*'calc monthly loads'!$B$12</f>
        <v>109.098657</v>
      </c>
      <c r="L562" s="1">
        <f>'load data'!H562/1000000*'calc monthly loads'!$B$12</f>
        <v>108.712125</v>
      </c>
      <c r="M562" s="1">
        <f>'load data'!I562/1000000*'calc monthly loads'!$B$12</f>
        <v>120.51208799999999</v>
      </c>
      <c r="N562" s="1">
        <f>'load data'!J562/1000000*'calc monthly loads'!$B$12</f>
        <v>137.100753</v>
      </c>
      <c r="O562" s="1">
        <f>'load data'!K562/1000000*'calc monthly loads'!$B$12</f>
        <v>149.738202</v>
      </c>
      <c r="P562" s="1">
        <f>'load data'!L562/1000000*'calc monthly loads'!$B$12</f>
        <v>153.152568</v>
      </c>
      <c r="Q562" s="1">
        <f>'load data'!M562/1000000*'calc monthly loads'!$B$12</f>
        <v>172.14632099999997</v>
      </c>
      <c r="R562" s="1">
        <f>'load data'!N562/1000000*'calc monthly loads'!$B$12</f>
        <v>201.00737700000002</v>
      </c>
      <c r="S562" s="1">
        <f>'load data'!O562/1000000*'calc monthly loads'!$B$12</f>
        <v>206.332929</v>
      </c>
      <c r="T562" s="1">
        <f>'load data'!P562/1000000*'calc monthly loads'!$B$12</f>
        <v>209.919087</v>
      </c>
      <c r="U562" t="s">
        <v>12</v>
      </c>
      <c r="V562" s="3">
        <v>0</v>
      </c>
      <c r="W562" t="s">
        <v>13</v>
      </c>
      <c r="X562" s="3">
        <f>SUM(I562:T562)</f>
        <v>1790.341065</v>
      </c>
    </row>
    <row r="563" spans="6:24" ht="12.75">
      <c r="F563">
        <f>'load data'!A563</f>
        <v>100700</v>
      </c>
      <c r="G563">
        <f>'load data'!B563</f>
        <v>2</v>
      </c>
      <c r="I563" s="1">
        <f>'load data'!E563/1000000*'calc monthly loads'!$B$12</f>
        <v>202.134762</v>
      </c>
      <c r="J563" s="1">
        <f>'load data'!F563/1000000*'calc monthly loads'!$B$12</f>
        <v>199.837044</v>
      </c>
      <c r="K563" s="1">
        <f>'load data'!G563/1000000*'calc monthly loads'!$B$12</f>
        <v>197.23869000000002</v>
      </c>
      <c r="L563" s="1">
        <f>'load data'!H563/1000000*'calc monthly loads'!$B$12</f>
        <v>204.357321</v>
      </c>
      <c r="M563" s="1">
        <f>'load data'!I563/1000000*'calc monthly loads'!$B$12</f>
        <v>206.354403</v>
      </c>
      <c r="N563" s="1">
        <f>'load data'!J563/1000000*'calc monthly loads'!$B$12</f>
        <v>193.330422</v>
      </c>
      <c r="O563" s="1">
        <f>'load data'!K563/1000000*'calc monthly loads'!$B$12</f>
        <v>183.806703</v>
      </c>
      <c r="P563" s="1">
        <f>'load data'!L563/1000000*'calc monthly loads'!$B$12</f>
        <v>179.66222100000002</v>
      </c>
      <c r="Q563" s="1">
        <f>'load data'!M563/1000000*'calc monthly loads'!$B$12</f>
        <v>177.26787000000002</v>
      </c>
      <c r="R563" s="1">
        <f>'load data'!N563/1000000*'calc monthly loads'!$B$12</f>
        <v>150.221367</v>
      </c>
      <c r="S563" s="1">
        <f>'load data'!O563/1000000*'calc monthly loads'!$B$12</f>
        <v>128.285676</v>
      </c>
      <c r="T563" s="1">
        <f>'load data'!P563/1000000*'calc monthly loads'!$B$12</f>
        <v>115.75559700000001</v>
      </c>
      <c r="U563" t="s">
        <v>12</v>
      </c>
      <c r="V563" s="3">
        <v>0</v>
      </c>
      <c r="W563" t="s">
        <v>13</v>
      </c>
      <c r="X563" s="3">
        <f>SUM(I563:T563)</f>
        <v>2138.252076</v>
      </c>
    </row>
    <row r="564" spans="6:24" ht="12.75">
      <c r="F564">
        <f>'load data'!A564</f>
        <v>100800</v>
      </c>
      <c r="G564">
        <f>'load data'!B564</f>
        <v>1</v>
      </c>
      <c r="H564">
        <v>72</v>
      </c>
      <c r="I564" s="1">
        <f>'load data'!E564/1000000*'calc monthly loads'!$B$12</f>
        <v>110.83805100000001</v>
      </c>
      <c r="J564" s="1">
        <f>'load data'!F564/1000000*'calc monthly loads'!$B$12</f>
        <v>110.064987</v>
      </c>
      <c r="K564" s="1">
        <f>'load data'!G564/1000000*'calc monthly loads'!$B$12</f>
        <v>107.069364</v>
      </c>
      <c r="L564" s="1">
        <f>'load data'!H564/1000000*'calc monthly loads'!$B$12</f>
        <v>106.414407</v>
      </c>
      <c r="M564" s="1">
        <f>'load data'!I564/1000000*'calc monthly loads'!$B$12</f>
        <v>110.07572400000001</v>
      </c>
      <c r="N564" s="1">
        <f>'load data'!J564/1000000*'calc monthly loads'!$B$12</f>
        <v>116.13139199999999</v>
      </c>
      <c r="O564" s="1">
        <f>'load data'!K564/1000000*'calc monthly loads'!$B$12</f>
        <v>128.693682</v>
      </c>
      <c r="P564" s="1">
        <f>'load data'!L564/1000000*'calc monthly loads'!$B$12</f>
        <v>131.710779</v>
      </c>
      <c r="Q564" s="1">
        <f>'load data'!M564/1000000*'calc monthly loads'!$B$12</f>
        <v>136.950435</v>
      </c>
      <c r="R564" s="1">
        <f>'load data'!N564/1000000*'calc monthly loads'!$B$12</f>
        <v>144.777708</v>
      </c>
      <c r="S564" s="1">
        <f>'load data'!O564/1000000*'calc monthly loads'!$B$12</f>
        <v>169.709022</v>
      </c>
      <c r="T564" s="1">
        <f>'load data'!P564/1000000*'calc monthly loads'!$B$12</f>
        <v>170.782722</v>
      </c>
      <c r="U564" t="s">
        <v>12</v>
      </c>
      <c r="V564" s="3">
        <v>0</v>
      </c>
      <c r="W564" t="s">
        <v>13</v>
      </c>
      <c r="X564" s="3">
        <f>SUM(I564:T564)</f>
        <v>1543.218273</v>
      </c>
    </row>
    <row r="565" spans="6:24" ht="12.75">
      <c r="F565">
        <f>'load data'!A565</f>
        <v>100800</v>
      </c>
      <c r="G565">
        <f>'load data'!B565</f>
        <v>2</v>
      </c>
      <c r="I565" s="1">
        <f>'load data'!E565/1000000*'calc monthly loads'!$B$12</f>
        <v>174.33666900000003</v>
      </c>
      <c r="J565" s="1">
        <f>'load data'!F565/1000000*'calc monthly loads'!$B$12</f>
        <v>170.224398</v>
      </c>
      <c r="K565" s="1">
        <f>'load data'!G565/1000000*'calc monthly loads'!$B$12</f>
        <v>168.216579</v>
      </c>
      <c r="L565" s="1">
        <f>'load data'!H565/1000000*'calc monthly loads'!$B$12</f>
        <v>165.875913</v>
      </c>
      <c r="M565" s="1">
        <f>'load data'!I565/1000000*'calc monthly loads'!$B$12</f>
        <v>164.286837</v>
      </c>
      <c r="N565" s="1">
        <f>'load data'!J565/1000000*'calc monthly loads'!$B$12</f>
        <v>159.068655</v>
      </c>
      <c r="O565" s="1">
        <f>'load data'!K565/1000000*'calc monthly loads'!$B$12</f>
        <v>152.647929</v>
      </c>
      <c r="P565" s="1">
        <f>'load data'!L565/1000000*'calc monthly loads'!$B$12</f>
        <v>145.64740500000002</v>
      </c>
      <c r="Q565" s="1">
        <f>'load data'!M565/1000000*'calc monthly loads'!$B$12</f>
        <v>134.094393</v>
      </c>
      <c r="R565" s="1">
        <f>'load data'!N565/1000000*'calc monthly loads'!$B$12</f>
        <v>123.593607</v>
      </c>
      <c r="S565" s="1">
        <f>'load data'!O565/1000000*'calc monthly loads'!$B$12</f>
        <v>117.46278</v>
      </c>
      <c r="T565" s="1">
        <f>'load data'!P565/1000000*'calc monthly loads'!$B$12</f>
        <v>113.80146300000001</v>
      </c>
      <c r="U565" t="s">
        <v>12</v>
      </c>
      <c r="V565" s="3">
        <v>0</v>
      </c>
      <c r="W565" t="s">
        <v>13</v>
      </c>
      <c r="X565" s="3">
        <f>SUM(I565:T565)</f>
        <v>1789.256628</v>
      </c>
    </row>
    <row r="566" spans="6:24" ht="12.75">
      <c r="F566">
        <f>'load data'!A566</f>
        <v>100900</v>
      </c>
      <c r="G566">
        <f>'load data'!B566</f>
        <v>1</v>
      </c>
      <c r="H566">
        <v>12</v>
      </c>
      <c r="I566" s="1">
        <f>'load data'!E566/1000000*'calc monthly loads'!$B$12</f>
        <v>110.07572400000001</v>
      </c>
      <c r="J566" s="1">
        <f>'load data'!F566/1000000*'calc monthly loads'!$B$12</f>
        <v>106.564725</v>
      </c>
      <c r="K566" s="1">
        <f>'load data'!G566/1000000*'calc monthly loads'!$B$12</f>
        <v>106.392933</v>
      </c>
      <c r="L566" s="1">
        <f>'load data'!H566/1000000*'calc monthly loads'!$B$12</f>
        <v>108.701388</v>
      </c>
      <c r="M566" s="1">
        <f>'load data'!I566/1000000*'calc monthly loads'!$B$12</f>
        <v>117.0333</v>
      </c>
      <c r="N566" s="1">
        <f>'load data'!J566/1000000*'calc monthly loads'!$B$12</f>
        <v>138.217401</v>
      </c>
      <c r="O566" s="1">
        <f>'load data'!K566/1000000*'calc monthly loads'!$B$12</f>
        <v>164.125782</v>
      </c>
      <c r="P566" s="1">
        <f>'load data'!L566/1000000*'calc monthly loads'!$B$12</f>
        <v>197.64669600000002</v>
      </c>
      <c r="Q566" s="1">
        <f>'load data'!M566/1000000*'calc monthly loads'!$B$12</f>
        <v>216.12507300000001</v>
      </c>
      <c r="R566" s="1">
        <f>'load data'!N566/1000000*'calc monthly loads'!$B$12</f>
        <v>243.031995</v>
      </c>
      <c r="S566" s="1">
        <f>'load data'!O566/1000000*'calc monthly loads'!$B$12</f>
        <v>251.600121</v>
      </c>
      <c r="T566" s="1">
        <f>'load data'!P566/1000000*'calc monthly loads'!$B$12</f>
        <v>251.900757</v>
      </c>
      <c r="U566" t="s">
        <v>12</v>
      </c>
      <c r="V566" s="3">
        <f>SUM(P566:T566)</f>
        <v>1160.304642</v>
      </c>
      <c r="W566" t="s">
        <v>13</v>
      </c>
      <c r="X566" s="3">
        <f>SUM(I566:O566)</f>
        <v>851.1112529999999</v>
      </c>
    </row>
    <row r="567" spans="6:24" ht="12.75">
      <c r="F567">
        <f>'load data'!A567</f>
        <v>100900</v>
      </c>
      <c r="G567">
        <f>'load data'!B567</f>
        <v>2</v>
      </c>
      <c r="I567" s="1">
        <f>'load data'!E567/1000000*'calc monthly loads'!$B$12</f>
        <v>245.07202500000002</v>
      </c>
      <c r="J567" s="1">
        <f>'load data'!F567/1000000*'calc monthly loads'!$B$12</f>
        <v>251.793387</v>
      </c>
      <c r="K567" s="1">
        <f>'load data'!G567/1000000*'calc monthly loads'!$B$12</f>
        <v>258.042321</v>
      </c>
      <c r="L567" s="1">
        <f>'load data'!H567/1000000*'calc monthly loads'!$B$12</f>
        <v>248.035437</v>
      </c>
      <c r="M567" s="1">
        <f>'load data'!I567/1000000*'calc monthly loads'!$B$12</f>
        <v>232.32720600000002</v>
      </c>
      <c r="N567" s="1">
        <f>'load data'!J567/1000000*'calc monthly loads'!$B$12</f>
        <v>226.15343099999998</v>
      </c>
      <c r="O567" s="1">
        <f>'load data'!K567/1000000*'calc monthly loads'!$B$12</f>
        <v>222.374007</v>
      </c>
      <c r="P567" s="1">
        <f>'load data'!L567/1000000*'calc monthly loads'!$B$12</f>
        <v>215.330535</v>
      </c>
      <c r="Q567" s="1">
        <f>'load data'!M567/1000000*'calc monthly loads'!$B$12</f>
        <v>203.03667</v>
      </c>
      <c r="R567" s="1">
        <f>'load data'!N567/1000000*'calc monthly loads'!$B$12</f>
        <v>171.910107</v>
      </c>
      <c r="S567" s="1">
        <f>'load data'!O567/1000000*'calc monthly loads'!$B$12</f>
        <v>148.728924</v>
      </c>
      <c r="T567" s="1">
        <f>'load data'!P567/1000000*'calc monthly loads'!$B$12</f>
        <v>136.274004</v>
      </c>
      <c r="U567" t="s">
        <v>12</v>
      </c>
      <c r="V567" s="3">
        <f>SUM(I567:S567)</f>
        <v>2422.80405</v>
      </c>
      <c r="W567" t="s">
        <v>13</v>
      </c>
      <c r="X567" s="3">
        <f>T567</f>
        <v>136.274004</v>
      </c>
    </row>
    <row r="568" spans="6:24" ht="12.75">
      <c r="F568">
        <f>'load data'!A568</f>
        <v>101000</v>
      </c>
      <c r="G568">
        <f>'load data'!B568</f>
        <v>1</v>
      </c>
      <c r="H568">
        <v>22</v>
      </c>
      <c r="I568" s="1">
        <f>'load data'!E568/1000000*'calc monthly loads'!$B$12</f>
        <v>122.423274</v>
      </c>
      <c r="J568" s="1">
        <f>'load data'!F568/1000000*'calc monthly loads'!$B$12</f>
        <v>120.608721</v>
      </c>
      <c r="K568" s="1">
        <f>'load data'!G568/1000000*'calc monthly loads'!$B$12</f>
        <v>117.537939</v>
      </c>
      <c r="L568" s="1">
        <f>'load data'!H568/1000000*'calc monthly loads'!$B$12</f>
        <v>121.07041199999999</v>
      </c>
      <c r="M568" s="1">
        <f>'load data'!I568/1000000*'calc monthly loads'!$B$12</f>
        <v>136.177371</v>
      </c>
      <c r="N568" s="1">
        <f>'load data'!J568/1000000*'calc monthly loads'!$B$12</f>
        <v>167.81931000000003</v>
      </c>
      <c r="O568" s="1">
        <f>'load data'!K568/1000000*'calc monthly loads'!$B$12</f>
        <v>205.216281</v>
      </c>
      <c r="P568" s="1">
        <f>'load data'!L568/1000000*'calc monthly loads'!$B$12</f>
        <v>250.225785</v>
      </c>
      <c r="Q568" s="1">
        <f>'load data'!M568/1000000*'calc monthly loads'!$B$12</f>
        <v>264.613365</v>
      </c>
      <c r="R568" s="1">
        <f>'load data'!N568/1000000*'calc monthly loads'!$B$12</f>
        <v>295.943931</v>
      </c>
      <c r="S568" s="1">
        <f>'load data'!O568/1000000*'calc monthly loads'!$B$12</f>
        <v>315.936225</v>
      </c>
      <c r="T568" s="1">
        <f>'load data'!P568/1000000*'calc monthly loads'!$B$12</f>
        <v>299.691144</v>
      </c>
      <c r="U568" t="s">
        <v>12</v>
      </c>
      <c r="V568" s="3">
        <f>SUM(P568:T568)</f>
        <v>1426.4104499999999</v>
      </c>
      <c r="W568" t="s">
        <v>13</v>
      </c>
      <c r="X568" s="3">
        <f>SUM(I568:O568)</f>
        <v>990.853308</v>
      </c>
    </row>
    <row r="569" spans="6:24" ht="12.75">
      <c r="F569">
        <f>'load data'!A569</f>
        <v>101000</v>
      </c>
      <c r="G569">
        <f>'load data'!B569</f>
        <v>2</v>
      </c>
      <c r="I569" s="1">
        <f>'load data'!E569/1000000*'calc monthly loads'!$B$12</f>
        <v>282.59784</v>
      </c>
      <c r="J569" s="1">
        <f>'load data'!F569/1000000*'calc monthly loads'!$B$12</f>
        <v>283.156164</v>
      </c>
      <c r="K569" s="1">
        <f>'load data'!G569/1000000*'calc monthly loads'!$B$12</f>
        <v>282.522681</v>
      </c>
      <c r="L569" s="1">
        <f>'load data'!H569/1000000*'calc monthly loads'!$B$12</f>
        <v>274.43772</v>
      </c>
      <c r="M569" s="1">
        <f>'load data'!I569/1000000*'calc monthly loads'!$B$12</f>
        <v>259.588449</v>
      </c>
      <c r="N569" s="1">
        <f>'load data'!J569/1000000*'calc monthly loads'!$B$12</f>
        <v>239.424363</v>
      </c>
      <c r="O569" s="1">
        <f>'load data'!K569/1000000*'calc monthly loads'!$B$12</f>
        <v>231.929937</v>
      </c>
      <c r="P569" s="1">
        <f>'load data'!L569/1000000*'calc monthly loads'!$B$12</f>
        <v>220.548717</v>
      </c>
      <c r="Q569" s="1">
        <f>'load data'!M569/1000000*'calc monthly loads'!$B$12</f>
        <v>205.753131</v>
      </c>
      <c r="R569" s="1">
        <f>'load data'!N569/1000000*'calc monthly loads'!$B$12</f>
        <v>177.622191</v>
      </c>
      <c r="S569" s="1">
        <f>'load data'!O569/1000000*'calc monthly loads'!$B$12</f>
        <v>151.359489</v>
      </c>
      <c r="T569" s="1">
        <f>'load data'!P569/1000000*'calc monthly loads'!$B$12</f>
        <v>137.422863</v>
      </c>
      <c r="U569" t="s">
        <v>12</v>
      </c>
      <c r="V569" s="3">
        <f>SUM(I569:S569)</f>
        <v>2608.9406820000004</v>
      </c>
      <c r="W569" t="s">
        <v>13</v>
      </c>
      <c r="X569" s="3">
        <f>T569</f>
        <v>137.422863</v>
      </c>
    </row>
    <row r="570" spans="6:24" ht="12.75">
      <c r="F570">
        <f>'load data'!A570</f>
        <v>101100</v>
      </c>
      <c r="G570">
        <f>'load data'!B570</f>
        <v>1</v>
      </c>
      <c r="H570">
        <v>32</v>
      </c>
      <c r="I570" s="1">
        <f>'load data'!E570/1000000*'calc monthly loads'!$B$12</f>
        <v>132.215418</v>
      </c>
      <c r="J570" s="1">
        <f>'load data'!F570/1000000*'calc monthly loads'!$B$12</f>
        <v>127.74882600000001</v>
      </c>
      <c r="K570" s="1">
        <f>'load data'!G570/1000000*'calc monthly loads'!$B$12</f>
        <v>121.854213</v>
      </c>
      <c r="L570" s="1">
        <f>'load data'!H570/1000000*'calc monthly loads'!$B$12</f>
        <v>116.29244700000001</v>
      </c>
      <c r="M570" s="1">
        <f>'load data'!I570/1000000*'calc monthly loads'!$B$12</f>
        <v>134.352081</v>
      </c>
      <c r="N570" s="1">
        <f>'load data'!J570/1000000*'calc monthly loads'!$B$12</f>
        <v>162.032067</v>
      </c>
      <c r="O570" s="1">
        <f>'load data'!K570/1000000*'calc monthly loads'!$B$12</f>
        <v>198.398286</v>
      </c>
      <c r="P570" s="1">
        <f>'load data'!L570/1000000*'calc monthly loads'!$B$12</f>
        <v>238.329189</v>
      </c>
      <c r="Q570" s="1">
        <f>'load data'!M570/1000000*'calc monthly loads'!$B$12</f>
        <v>276.724701</v>
      </c>
      <c r="R570" s="1">
        <f>'load data'!N570/1000000*'calc monthly loads'!$B$12</f>
        <v>299.594511</v>
      </c>
      <c r="S570" s="1">
        <f>'load data'!O570/1000000*'calc monthly loads'!$B$12</f>
        <v>310.94352</v>
      </c>
      <c r="T570" s="1">
        <f>'load data'!P570/1000000*'calc monthly loads'!$B$12</f>
        <v>298.41344100000003</v>
      </c>
      <c r="U570" t="s">
        <v>12</v>
      </c>
      <c r="V570" s="3">
        <f>SUM(P570:T570)</f>
        <v>1424.0053619999999</v>
      </c>
      <c r="W570" t="s">
        <v>13</v>
      </c>
      <c r="X570" s="3">
        <f>SUM(I570:O570)</f>
        <v>992.893338</v>
      </c>
    </row>
    <row r="571" spans="6:24" ht="12.75">
      <c r="F571">
        <f>'load data'!A571</f>
        <v>101100</v>
      </c>
      <c r="G571">
        <f>'load data'!B571</f>
        <v>2</v>
      </c>
      <c r="I571" s="1">
        <f>'load data'!E571/1000000*'calc monthly loads'!$B$12</f>
        <v>300.700422</v>
      </c>
      <c r="J571" s="1">
        <f>'load data'!F571/1000000*'calc monthly loads'!$B$12</f>
        <v>303.32025</v>
      </c>
      <c r="K571" s="1">
        <f>'load data'!G571/1000000*'calc monthly loads'!$B$12</f>
        <v>302.39686800000004</v>
      </c>
      <c r="L571" s="1">
        <f>'load data'!H571/1000000*'calc monthly loads'!$B$12</f>
        <v>287.128854</v>
      </c>
      <c r="M571" s="1">
        <f>'load data'!I571/1000000*'calc monthly loads'!$B$12</f>
        <v>263.453769</v>
      </c>
      <c r="N571" s="1">
        <f>'load data'!J571/1000000*'calc monthly loads'!$B$12</f>
        <v>239.735736</v>
      </c>
      <c r="O571" s="1">
        <f>'load data'!K571/1000000*'calc monthly loads'!$B$12</f>
        <v>229.406742</v>
      </c>
      <c r="P571" s="1">
        <f>'load data'!L571/1000000*'calc monthly loads'!$B$12</f>
        <v>220.355451</v>
      </c>
      <c r="Q571" s="1">
        <f>'load data'!M571/1000000*'calc monthly loads'!$B$12</f>
        <v>209.60771400000002</v>
      </c>
      <c r="R571" s="1">
        <f>'load data'!N571/1000000*'calc monthly loads'!$B$12</f>
        <v>178.266411</v>
      </c>
      <c r="S571" s="1">
        <f>'load data'!O571/1000000*'calc monthly loads'!$B$12</f>
        <v>156.985677</v>
      </c>
      <c r="T571" s="1">
        <f>'load data'!P571/1000000*'calc monthly loads'!$B$12</f>
        <v>136.875276</v>
      </c>
      <c r="U571" t="s">
        <v>12</v>
      </c>
      <c r="V571" s="3">
        <f>SUM(I571:S571)</f>
        <v>2691.357894</v>
      </c>
      <c r="W571" t="s">
        <v>13</v>
      </c>
      <c r="X571" s="3">
        <f>T571</f>
        <v>136.875276</v>
      </c>
    </row>
    <row r="572" spans="6:24" ht="12.75">
      <c r="F572">
        <f>'load data'!A572</f>
        <v>101200</v>
      </c>
      <c r="G572">
        <f>'load data'!B572</f>
        <v>1</v>
      </c>
      <c r="H572">
        <v>42</v>
      </c>
      <c r="I572" s="1">
        <f>'load data'!E572/1000000*'calc monthly loads'!$B$12</f>
        <v>125.000154</v>
      </c>
      <c r="J572" s="1">
        <f>'load data'!F572/1000000*'calc monthly loads'!$B$12</f>
        <v>120.093345</v>
      </c>
      <c r="K572" s="1">
        <f>'load data'!G572/1000000*'calc monthly loads'!$B$12</f>
        <v>118.407636</v>
      </c>
      <c r="L572" s="1">
        <f>'load data'!H572/1000000*'calc monthly loads'!$B$12</f>
        <v>119.857131</v>
      </c>
      <c r="M572" s="1">
        <f>'load data'!I572/1000000*'calc monthly loads'!$B$12</f>
        <v>135.844524</v>
      </c>
      <c r="N572" s="1">
        <f>'load data'!J572/1000000*'calc monthly loads'!$B$12</f>
        <v>157.844637</v>
      </c>
      <c r="O572" s="1">
        <f>'load data'!K572/1000000*'calc monthly loads'!$B$12</f>
        <v>197.63595899999999</v>
      </c>
      <c r="P572" s="1">
        <f>'load data'!L572/1000000*'calc monthly loads'!$B$12</f>
        <v>221.804946</v>
      </c>
      <c r="Q572" s="1">
        <f>'load data'!M572/1000000*'calc monthly loads'!$B$12</f>
        <v>262.712916</v>
      </c>
      <c r="R572" s="1">
        <f>'load data'!N572/1000000*'calc monthly loads'!$B$12</f>
        <v>291.369969</v>
      </c>
      <c r="S572" s="1">
        <f>'load data'!O572/1000000*'calc monthly loads'!$B$12</f>
        <v>304.769745</v>
      </c>
      <c r="T572" s="1">
        <f>'load data'!P572/1000000*'calc monthly loads'!$B$12</f>
        <v>296.96394599999996</v>
      </c>
      <c r="U572" t="s">
        <v>12</v>
      </c>
      <c r="V572" s="3">
        <f>SUM(P572:T572)</f>
        <v>1377.621522</v>
      </c>
      <c r="W572" t="s">
        <v>13</v>
      </c>
      <c r="X572" s="3">
        <f>SUM(I572:O572)</f>
        <v>974.6833859999999</v>
      </c>
    </row>
    <row r="573" spans="6:24" ht="12.75">
      <c r="F573">
        <f>'load data'!A573</f>
        <v>101200</v>
      </c>
      <c r="G573">
        <f>'load data'!B573</f>
        <v>2</v>
      </c>
      <c r="I573" s="1">
        <f>'load data'!E573/1000000*'calc monthly loads'!$B$12</f>
        <v>296.98542000000003</v>
      </c>
      <c r="J573" s="1">
        <f>'load data'!F573/1000000*'calc monthly loads'!$B$12</f>
        <v>297.006894</v>
      </c>
      <c r="K573" s="1">
        <f>'load data'!G573/1000000*'calc monthly loads'!$B$12</f>
        <v>305.607231</v>
      </c>
      <c r="L573" s="1">
        <f>'load data'!H573/1000000*'calc monthly loads'!$B$12</f>
        <v>292.669146</v>
      </c>
      <c r="M573" s="1">
        <f>'load data'!I573/1000000*'calc monthly loads'!$B$12</f>
        <v>278.12051099999996</v>
      </c>
      <c r="N573" s="1">
        <f>'load data'!J573/1000000*'calc monthly loads'!$B$12</f>
        <v>257.15115</v>
      </c>
      <c r="O573" s="1">
        <f>'load data'!K573/1000000*'calc monthly loads'!$B$12</f>
        <v>253.360989</v>
      </c>
      <c r="P573" s="1">
        <f>'load data'!L573/1000000*'calc monthly loads'!$B$12</f>
        <v>235.097352</v>
      </c>
      <c r="Q573" s="1">
        <f>'load data'!M573/1000000*'calc monthly loads'!$B$12</f>
        <v>214.170939</v>
      </c>
      <c r="R573" s="1">
        <f>'load data'!N573/1000000*'calc monthly loads'!$B$12</f>
        <v>170.095554</v>
      </c>
      <c r="S573" s="1">
        <f>'load data'!O573/1000000*'calc monthly loads'!$B$12</f>
        <v>150.51126599999998</v>
      </c>
      <c r="T573" s="1">
        <f>'load data'!P573/1000000*'calc monthly loads'!$B$12</f>
        <v>137.261808</v>
      </c>
      <c r="U573" t="s">
        <v>12</v>
      </c>
      <c r="V573" s="3">
        <f>SUM(I573:S573)</f>
        <v>2750.7764519999996</v>
      </c>
      <c r="W573" t="s">
        <v>13</v>
      </c>
      <c r="X573" s="3">
        <f>T573</f>
        <v>137.261808</v>
      </c>
    </row>
    <row r="574" spans="6:24" ht="12.75">
      <c r="F574">
        <f>'load data'!A574</f>
        <v>101300</v>
      </c>
      <c r="G574">
        <f>'load data'!B574</f>
        <v>1</v>
      </c>
      <c r="H574">
        <v>52</v>
      </c>
      <c r="I574" s="1">
        <f>'load data'!E574/1000000*'calc monthly loads'!$B$12</f>
        <v>125.171946</v>
      </c>
      <c r="J574" s="1">
        <f>'load data'!F574/1000000*'calc monthly loads'!$B$12</f>
        <v>121.53210299999999</v>
      </c>
      <c r="K574" s="1">
        <f>'load data'!G574/1000000*'calc monthly loads'!$B$12</f>
        <v>117.226566</v>
      </c>
      <c r="L574" s="1">
        <f>'load data'!H574/1000000*'calc monthly loads'!$B$12</f>
        <v>114.016203</v>
      </c>
      <c r="M574" s="1">
        <f>'load data'!I574/1000000*'calc monthly loads'!$B$12</f>
        <v>131.002137</v>
      </c>
      <c r="N574" s="1">
        <f>'load data'!J574/1000000*'calc monthly loads'!$B$12</f>
        <v>158.714334</v>
      </c>
      <c r="O574" s="1">
        <f>'load data'!K574/1000000*'calc monthly loads'!$B$12</f>
        <v>192.170826</v>
      </c>
      <c r="P574" s="1">
        <f>'load data'!L574/1000000*'calc monthly loads'!$B$12</f>
        <v>224.26371899999998</v>
      </c>
      <c r="Q574" s="1">
        <f>'load data'!M574/1000000*'calc monthly loads'!$B$12</f>
        <v>268.15657500000003</v>
      </c>
      <c r="R574" s="1">
        <f>'load data'!N574/1000000*'calc monthly loads'!$B$12</f>
        <v>295.58961</v>
      </c>
      <c r="S574" s="1">
        <f>'load data'!O574/1000000*'calc monthly loads'!$B$12</f>
        <v>307.958634</v>
      </c>
      <c r="T574" s="1">
        <f>'load data'!P574/1000000*'calc monthly loads'!$B$12</f>
        <v>310.599936</v>
      </c>
      <c r="U574" t="s">
        <v>12</v>
      </c>
      <c r="V574" s="3">
        <f>SUM(P574:T574)</f>
        <v>1406.5684740000002</v>
      </c>
      <c r="W574" t="s">
        <v>13</v>
      </c>
      <c r="X574" s="3">
        <f>SUM(I574:O574)</f>
        <v>959.8341150000001</v>
      </c>
    </row>
    <row r="575" spans="6:24" ht="12.75">
      <c r="F575">
        <f>'load data'!A575</f>
        <v>101300</v>
      </c>
      <c r="G575">
        <f>'load data'!B575</f>
        <v>2</v>
      </c>
      <c r="I575" s="1">
        <f>'load data'!E575/1000000*'calc monthly loads'!$B$12</f>
        <v>300.281679</v>
      </c>
      <c r="J575" s="1">
        <f>'load data'!F575/1000000*'calc monthly loads'!$B$12</f>
        <v>306.509139</v>
      </c>
      <c r="K575" s="1">
        <f>'load data'!G575/1000000*'calc monthly loads'!$B$12</f>
        <v>304.89858899999996</v>
      </c>
      <c r="L575" s="1">
        <f>'load data'!H575/1000000*'calc monthly loads'!$B$12</f>
        <v>310.857624</v>
      </c>
      <c r="M575" s="1">
        <f>'load data'!I575/1000000*'calc monthly loads'!$B$12</f>
        <v>286.19473500000004</v>
      </c>
      <c r="N575" s="1">
        <f>'load data'!J575/1000000*'calc monthly loads'!$B$12</f>
        <v>257.011569</v>
      </c>
      <c r="O575" s="1">
        <f>'load data'!K575/1000000*'calc monthly loads'!$B$12</f>
        <v>241.15302</v>
      </c>
      <c r="P575" s="1">
        <f>'load data'!L575/1000000*'calc monthly loads'!$B$12</f>
        <v>222.277374</v>
      </c>
      <c r="Q575" s="1">
        <f>'load data'!M575/1000000*'calc monthly loads'!$B$12</f>
        <v>208.963494</v>
      </c>
      <c r="R575" s="1">
        <f>'load data'!N575/1000000*'calc monthly loads'!$B$12</f>
        <v>171.244413</v>
      </c>
      <c r="S575" s="1">
        <f>'load data'!O575/1000000*'calc monthly loads'!$B$12</f>
        <v>148.782609</v>
      </c>
      <c r="T575" s="1">
        <f>'load data'!P575/1000000*'calc monthly loads'!$B$12</f>
        <v>128.672208</v>
      </c>
      <c r="U575" t="s">
        <v>12</v>
      </c>
      <c r="V575" s="3">
        <f>SUM(I575:S575)</f>
        <v>2758.1742449999997</v>
      </c>
      <c r="W575" t="s">
        <v>13</v>
      </c>
      <c r="X575" s="3">
        <f>T575</f>
        <v>128.672208</v>
      </c>
    </row>
    <row r="576" spans="6:24" ht="12.75">
      <c r="F576">
        <f>'load data'!A576</f>
        <v>101400</v>
      </c>
      <c r="G576">
        <f>'load data'!B576</f>
        <v>1</v>
      </c>
      <c r="H576">
        <v>62</v>
      </c>
      <c r="I576" s="1">
        <f>'load data'!E576/1000000*'calc monthly loads'!$B$12</f>
        <v>115.16506199999999</v>
      </c>
      <c r="J576" s="1">
        <f>'load data'!F576/1000000*'calc monthly loads'!$B$12</f>
        <v>113.747778</v>
      </c>
      <c r="K576" s="1">
        <f>'load data'!G576/1000000*'calc monthly loads'!$B$12</f>
        <v>111.546693</v>
      </c>
      <c r="L576" s="1">
        <f>'load data'!H576/1000000*'calc monthly loads'!$B$12</f>
        <v>112.652604</v>
      </c>
      <c r="M576" s="1">
        <f>'load data'!I576/1000000*'calc monthly loads'!$B$12</f>
        <v>123.85129500000001</v>
      </c>
      <c r="N576" s="1">
        <f>'load data'!J576/1000000*'calc monthly loads'!$B$12</f>
        <v>140.171535</v>
      </c>
      <c r="O576" s="1">
        <f>'load data'!K576/1000000*'calc monthly loads'!$B$12</f>
        <v>152.411715</v>
      </c>
      <c r="P576" s="1">
        <f>'load data'!L576/1000000*'calc monthly loads'!$B$12</f>
        <v>159.55182</v>
      </c>
      <c r="Q576" s="1">
        <f>'load data'!M576/1000000*'calc monthly loads'!$B$12</f>
        <v>182.23910099999998</v>
      </c>
      <c r="R576" s="1">
        <f>'load data'!N576/1000000*'calc monthly loads'!$B$12</f>
        <v>209.178234</v>
      </c>
      <c r="S576" s="1">
        <f>'load data'!O576/1000000*'calc monthly loads'!$B$12</f>
        <v>211.003524</v>
      </c>
      <c r="T576" s="1">
        <f>'load data'!P576/1000000*'calc monthly loads'!$B$12</f>
        <v>221.332518</v>
      </c>
      <c r="U576" t="s">
        <v>12</v>
      </c>
      <c r="V576" s="3">
        <v>0</v>
      </c>
      <c r="W576" t="s">
        <v>13</v>
      </c>
      <c r="X576" s="3">
        <f>SUM(I576:T576)</f>
        <v>1852.8518789999996</v>
      </c>
    </row>
    <row r="577" spans="6:24" ht="12.75">
      <c r="F577">
        <f>'load data'!A577</f>
        <v>101400</v>
      </c>
      <c r="G577">
        <f>'load data'!B577</f>
        <v>2</v>
      </c>
      <c r="I577" s="1">
        <f>'load data'!E577/1000000*'calc monthly loads'!$B$12</f>
        <v>239.628366</v>
      </c>
      <c r="J577" s="1">
        <f>'load data'!F577/1000000*'calc monthly loads'!$B$12</f>
        <v>239.982687</v>
      </c>
      <c r="K577" s="1">
        <f>'load data'!G577/1000000*'calc monthly loads'!$B$12</f>
        <v>236.074419</v>
      </c>
      <c r="L577" s="1">
        <f>'load data'!H577/1000000*'calc monthly loads'!$B$12</f>
        <v>221.20367399999998</v>
      </c>
      <c r="M577" s="1">
        <f>'load data'!I577/1000000*'calc monthly loads'!$B$12</f>
        <v>208.963494</v>
      </c>
      <c r="N577" s="1">
        <f>'load data'!J577/1000000*'calc monthly loads'!$B$12</f>
        <v>201.587175</v>
      </c>
      <c r="O577" s="1">
        <f>'load data'!K577/1000000*'calc monthly loads'!$B$12</f>
        <v>198.086913</v>
      </c>
      <c r="P577" s="1">
        <f>'load data'!L577/1000000*'calc monthly loads'!$B$12</f>
        <v>188.831619</v>
      </c>
      <c r="Q577" s="1">
        <f>'load data'!M577/1000000*'calc monthly loads'!$B$12</f>
        <v>186.791589</v>
      </c>
      <c r="R577" s="1">
        <f>'load data'!N577/1000000*'calc monthly loads'!$B$12</f>
        <v>155.310705</v>
      </c>
      <c r="S577" s="1">
        <f>'load data'!O577/1000000*'calc monthly loads'!$B$12</f>
        <v>138.904569</v>
      </c>
      <c r="T577" s="1">
        <f>'load data'!P577/1000000*'calc monthly loads'!$B$12</f>
        <v>130.77666</v>
      </c>
      <c r="U577" t="s">
        <v>12</v>
      </c>
      <c r="V577" s="3">
        <v>0</v>
      </c>
      <c r="W577" t="s">
        <v>13</v>
      </c>
      <c r="X577" s="3">
        <f>SUM(I577:T577)</f>
        <v>2346.14187</v>
      </c>
    </row>
    <row r="578" spans="6:24" ht="12.75">
      <c r="F578">
        <f>'load data'!A578</f>
        <v>101500</v>
      </c>
      <c r="G578">
        <f>'load data'!B578</f>
        <v>1</v>
      </c>
      <c r="H578">
        <v>72</v>
      </c>
      <c r="I578" s="1">
        <f>'load data'!E578/1000000*'calc monthly loads'!$B$12</f>
        <v>116.35686899999999</v>
      </c>
      <c r="J578" s="1">
        <f>'load data'!F578/1000000*'calc monthly loads'!$B$12</f>
        <v>111.804381</v>
      </c>
      <c r="K578" s="1">
        <f>'load data'!G578/1000000*'calc monthly loads'!$B$12</f>
        <v>111.031317</v>
      </c>
      <c r="L578" s="1">
        <f>'load data'!H578/1000000*'calc monthly loads'!$B$12</f>
        <v>110.15088300000001</v>
      </c>
      <c r="M578" s="1">
        <f>'load data'!I578/1000000*'calc monthly loads'!$B$12</f>
        <v>111.031317</v>
      </c>
      <c r="N578" s="1">
        <f>'load data'!J578/1000000*'calc monthly loads'!$B$12</f>
        <v>119.223648</v>
      </c>
      <c r="O578" s="1">
        <f>'load data'!K578/1000000*'calc monthly loads'!$B$12</f>
        <v>130.81960800000002</v>
      </c>
      <c r="P578" s="1">
        <f>'load data'!L578/1000000*'calc monthly loads'!$B$12</f>
        <v>126.83618100000001</v>
      </c>
      <c r="Q578" s="1">
        <f>'load data'!M578/1000000*'calc monthly loads'!$B$12</f>
        <v>135.726417</v>
      </c>
      <c r="R578" s="1">
        <f>'load data'!N578/1000000*'calc monthly loads'!$B$12</f>
        <v>146.656683</v>
      </c>
      <c r="S578" s="1">
        <f>'load data'!O578/1000000*'calc monthly loads'!$B$12</f>
        <v>175.58216099999999</v>
      </c>
      <c r="T578" s="1">
        <f>'load data'!P578/1000000*'calc monthly loads'!$B$12</f>
        <v>187.510968</v>
      </c>
      <c r="U578" t="s">
        <v>12</v>
      </c>
      <c r="V578" s="3">
        <v>0</v>
      </c>
      <c r="W578" t="s">
        <v>13</v>
      </c>
      <c r="X578" s="3">
        <f>SUM(I578:T578)</f>
        <v>1582.7304330000002</v>
      </c>
    </row>
    <row r="579" spans="6:24" ht="12.75">
      <c r="F579">
        <f>'load data'!A579</f>
        <v>101500</v>
      </c>
      <c r="G579">
        <f>'load data'!B579</f>
        <v>2</v>
      </c>
      <c r="I579" s="1">
        <f>'load data'!E579/1000000*'calc monthly loads'!$B$12</f>
        <v>197.45343</v>
      </c>
      <c r="J579" s="1">
        <f>'load data'!F579/1000000*'calc monthly loads'!$B$12</f>
        <v>192.213774</v>
      </c>
      <c r="K579" s="1">
        <f>'load data'!G579/1000000*'calc monthly loads'!$B$12</f>
        <v>187.94044799999998</v>
      </c>
      <c r="L579" s="1">
        <f>'load data'!H579/1000000*'calc monthly loads'!$B$12</f>
        <v>179.89843499999998</v>
      </c>
      <c r="M579" s="1">
        <f>'load data'!I579/1000000*'calc monthly loads'!$B$12</f>
        <v>173.81055600000002</v>
      </c>
      <c r="N579" s="1">
        <f>'load data'!J579/1000000*'calc monthly loads'!$B$12</f>
        <v>166.917402</v>
      </c>
      <c r="O579" s="1">
        <f>'load data'!K579/1000000*'calc monthly loads'!$B$12</f>
        <v>149.083245</v>
      </c>
      <c r="P579" s="1">
        <f>'load data'!L579/1000000*'calc monthly loads'!$B$12</f>
        <v>142.361883</v>
      </c>
      <c r="Q579" s="1">
        <f>'load data'!M579/1000000*'calc monthly loads'!$B$12</f>
        <v>131.270562</v>
      </c>
      <c r="R579" s="1">
        <f>'load data'!N579/1000000*'calc monthly loads'!$B$12</f>
        <v>126.27785700000001</v>
      </c>
      <c r="S579" s="1">
        <f>'load data'!O579/1000000*'calc monthly loads'!$B$12</f>
        <v>119.159226</v>
      </c>
      <c r="T579" s="1">
        <f>'load data'!P579/1000000*'calc monthly loads'!$B$12</f>
        <v>114.821478</v>
      </c>
      <c r="U579" t="s">
        <v>12</v>
      </c>
      <c r="V579" s="3">
        <v>0</v>
      </c>
      <c r="W579" t="s">
        <v>13</v>
      </c>
      <c r="X579" s="3">
        <f>SUM(I579:T579)</f>
        <v>1881.208296</v>
      </c>
    </row>
    <row r="580" spans="6:24" ht="12.75">
      <c r="F580">
        <f>'load data'!A580</f>
        <v>101600</v>
      </c>
      <c r="G580">
        <f>'load data'!B580</f>
        <v>1</v>
      </c>
      <c r="H580">
        <v>12</v>
      </c>
      <c r="I580" s="1">
        <f>'load data'!E580/1000000*'calc monthly loads'!$B$12</f>
        <v>107.26263</v>
      </c>
      <c r="J580" s="1">
        <f>'load data'!F580/1000000*'calc monthly loads'!$B$12</f>
        <v>106.113771</v>
      </c>
      <c r="K580" s="1">
        <f>'load data'!G580/1000000*'calc monthly loads'!$B$12</f>
        <v>108.40075200000001</v>
      </c>
      <c r="L580" s="1">
        <f>'load data'!H580/1000000*'calc monthly loads'!$B$12</f>
        <v>110.977632</v>
      </c>
      <c r="M580" s="1">
        <f>'load data'!I580/1000000*'calc monthly loads'!$B$12</f>
        <v>124.645833</v>
      </c>
      <c r="N580" s="1">
        <f>'load data'!J580/1000000*'calc monthly loads'!$B$12</f>
        <v>153.64647</v>
      </c>
      <c r="O580" s="1">
        <f>'load data'!K580/1000000*'calc monthly loads'!$B$12</f>
        <v>188.294769</v>
      </c>
      <c r="P580" s="1">
        <f>'load data'!L580/1000000*'calc monthly loads'!$B$12</f>
        <v>238.500981</v>
      </c>
      <c r="Q580" s="1">
        <f>'load data'!M580/1000000*'calc monthly loads'!$B$12</f>
        <v>270.647559</v>
      </c>
      <c r="R580" s="1">
        <f>'load data'!N580/1000000*'calc monthly loads'!$B$12</f>
        <v>285.443145</v>
      </c>
      <c r="S580" s="1">
        <f>'load data'!O580/1000000*'calc monthly loads'!$B$12</f>
        <v>299.508615</v>
      </c>
      <c r="T580" s="1">
        <f>'load data'!P580/1000000*'calc monthly loads'!$B$12</f>
        <v>299.948832</v>
      </c>
      <c r="U580" t="s">
        <v>12</v>
      </c>
      <c r="V580" s="3">
        <f>SUM(P580:T580)</f>
        <v>1394.049132</v>
      </c>
      <c r="W580" t="s">
        <v>13</v>
      </c>
      <c r="X580" s="3">
        <f>SUM(I580:O580)</f>
        <v>899.341857</v>
      </c>
    </row>
    <row r="581" spans="6:24" ht="12.75">
      <c r="F581">
        <f>'load data'!A581</f>
        <v>101600</v>
      </c>
      <c r="G581">
        <f>'load data'!B581</f>
        <v>2</v>
      </c>
      <c r="I581" s="1">
        <f>'load data'!E581/1000000*'calc monthly loads'!$B$12</f>
        <v>293.377788</v>
      </c>
      <c r="J581" s="1">
        <f>'load data'!F581/1000000*'calc monthly loads'!$B$12</f>
        <v>299.250927</v>
      </c>
      <c r="K581" s="1">
        <f>'load data'!G581/1000000*'calc monthly loads'!$B$12</f>
        <v>297.350478</v>
      </c>
      <c r="L581" s="1">
        <f>'load data'!H581/1000000*'calc monthly loads'!$B$12</f>
        <v>287.493912</v>
      </c>
      <c r="M581" s="1">
        <f>'load data'!I581/1000000*'calc monthly loads'!$B$12</f>
        <v>271.656837</v>
      </c>
      <c r="N581" s="1">
        <f>'load data'!J581/1000000*'calc monthly loads'!$B$12</f>
        <v>245.812878</v>
      </c>
      <c r="O581" s="1">
        <f>'load data'!K581/1000000*'calc monthly loads'!$B$12</f>
        <v>237.40580699999998</v>
      </c>
      <c r="P581" s="1">
        <f>'load data'!L581/1000000*'calc monthly loads'!$B$12</f>
        <v>223.340337</v>
      </c>
      <c r="Q581" s="1">
        <f>'load data'!M581/1000000*'calc monthly loads'!$B$12</f>
        <v>208.31927399999998</v>
      </c>
      <c r="R581" s="1">
        <f>'load data'!N581/1000000*'calc monthly loads'!$B$12</f>
        <v>177.890616</v>
      </c>
      <c r="S581" s="1">
        <f>'load data'!O581/1000000*'calc monthly loads'!$B$12</f>
        <v>150.393159</v>
      </c>
      <c r="T581" s="1">
        <f>'load data'!P581/1000000*'calc monthly loads'!$B$12</f>
        <v>133.911864</v>
      </c>
      <c r="U581" t="s">
        <v>12</v>
      </c>
      <c r="V581" s="3">
        <f>SUM(I581:S581)</f>
        <v>2692.292013</v>
      </c>
      <c r="W581" t="s">
        <v>13</v>
      </c>
      <c r="X581" s="3">
        <f>T581</f>
        <v>133.911864</v>
      </c>
    </row>
    <row r="582" spans="6:24" ht="12.75">
      <c r="F582">
        <f>'load data'!A582</f>
        <v>101700</v>
      </c>
      <c r="G582">
        <f>'load data'!B582</f>
        <v>1</v>
      </c>
      <c r="H582">
        <v>22</v>
      </c>
      <c r="I582" s="1">
        <f>'load data'!E582/1000000*'calc monthly loads'!$B$12</f>
        <v>127.201239</v>
      </c>
      <c r="J582" s="1">
        <f>'load data'!F582/1000000*'calc monthly loads'!$B$12</f>
        <v>120.68388</v>
      </c>
      <c r="K582" s="1">
        <f>'load data'!G582/1000000*'calc monthly loads'!$B$12</f>
        <v>119.867868</v>
      </c>
      <c r="L582" s="1">
        <f>'load data'!H582/1000000*'calc monthly loads'!$B$12</f>
        <v>116.700453</v>
      </c>
      <c r="M582" s="1">
        <f>'load data'!I582/1000000*'calc monthly loads'!$B$12</f>
        <v>129.44527200000002</v>
      </c>
      <c r="N582" s="1">
        <f>'load data'!J582/1000000*'calc monthly loads'!$B$12</f>
        <v>162.418599</v>
      </c>
      <c r="O582" s="1">
        <f>'load data'!K582/1000000*'calc monthly loads'!$B$12</f>
        <v>199.117665</v>
      </c>
      <c r="P582" s="1">
        <f>'load data'!L582/1000000*'calc monthly loads'!$B$12</f>
        <v>234.732294</v>
      </c>
      <c r="Q582" s="1">
        <f>'load data'!M582/1000000*'calc monthly loads'!$B$12</f>
        <v>267.737832</v>
      </c>
      <c r="R582" s="1">
        <f>'load data'!N582/1000000*'calc monthly loads'!$B$12</f>
        <v>284.766714</v>
      </c>
      <c r="S582" s="1">
        <f>'load data'!O582/1000000*'calc monthly loads'!$B$12</f>
        <v>297.994698</v>
      </c>
      <c r="T582" s="1">
        <f>'load data'!P582/1000000*'calc monthly loads'!$B$12</f>
        <v>299.261664</v>
      </c>
      <c r="U582" t="s">
        <v>12</v>
      </c>
      <c r="V582" s="3">
        <f>SUM(P582:T582)</f>
        <v>1384.493202</v>
      </c>
      <c r="W582" t="s">
        <v>13</v>
      </c>
      <c r="X582" s="3">
        <f>SUM(I582:O582)</f>
        <v>975.434976</v>
      </c>
    </row>
    <row r="583" spans="6:24" ht="12.75">
      <c r="F583">
        <f>'load data'!A583</f>
        <v>101700</v>
      </c>
      <c r="G583">
        <f>'load data'!B583</f>
        <v>2</v>
      </c>
      <c r="I583" s="1">
        <f>'load data'!E583/1000000*'calc monthly loads'!$B$12</f>
        <v>290.983437</v>
      </c>
      <c r="J583" s="1">
        <f>'load data'!F583/1000000*'calc monthly loads'!$B$12</f>
        <v>287.934129</v>
      </c>
      <c r="K583" s="1">
        <f>'load data'!G583/1000000*'calc monthly loads'!$B$12</f>
        <v>291.123018</v>
      </c>
      <c r="L583" s="1">
        <f>'load data'!H583/1000000*'calc monthly loads'!$B$12</f>
        <v>274.95309599999996</v>
      </c>
      <c r="M583" s="1">
        <f>'load data'!I583/1000000*'calc monthly loads'!$B$12</f>
        <v>266.449392</v>
      </c>
      <c r="N583" s="1">
        <f>'load data'!J583/1000000*'calc monthly loads'!$B$12</f>
        <v>241.893873</v>
      </c>
      <c r="O583" s="1">
        <f>'load data'!K583/1000000*'calc monthly loads'!$B$12</f>
        <v>230.10464699999997</v>
      </c>
      <c r="P583" s="1">
        <f>'load data'!L583/1000000*'calc monthly loads'!$B$12</f>
        <v>218.208051</v>
      </c>
      <c r="Q583" s="1">
        <f>'load data'!M583/1000000*'calc monthly loads'!$B$12</f>
        <v>205.602813</v>
      </c>
      <c r="R583" s="1">
        <f>'load data'!N583/1000000*'calc monthly loads'!$B$12</f>
        <v>175.410369</v>
      </c>
      <c r="S583" s="1">
        <f>'load data'!O583/1000000*'calc monthly loads'!$B$12</f>
        <v>156.051558</v>
      </c>
      <c r="T583" s="1">
        <f>'load data'!P583/1000000*'calc monthly loads'!$B$12</f>
        <v>134.244711</v>
      </c>
      <c r="U583" t="s">
        <v>12</v>
      </c>
      <c r="V583" s="3">
        <f>SUM(I583:S583)</f>
        <v>2638.714383</v>
      </c>
      <c r="W583" t="s">
        <v>13</v>
      </c>
      <c r="X583" s="3">
        <f>T583</f>
        <v>134.244711</v>
      </c>
    </row>
    <row r="584" spans="6:24" ht="12.75">
      <c r="F584">
        <f>'load data'!A584</f>
        <v>101800</v>
      </c>
      <c r="G584">
        <f>'load data'!B584</f>
        <v>1</v>
      </c>
      <c r="H584">
        <v>32</v>
      </c>
      <c r="I584" s="1">
        <f>'load data'!E584/1000000*'calc monthly loads'!$B$12</f>
        <v>126.59996699999999</v>
      </c>
      <c r="J584" s="1">
        <f>'load data'!F584/1000000*'calc monthly loads'!$B$12</f>
        <v>124.39888200000001</v>
      </c>
      <c r="K584" s="1">
        <f>'load data'!G584/1000000*'calc monthly loads'!$B$12</f>
        <v>118.053315</v>
      </c>
      <c r="L584" s="1">
        <f>'load data'!H584/1000000*'calc monthly loads'!$B$12</f>
        <v>120.007449</v>
      </c>
      <c r="M584" s="1">
        <f>'load data'!I584/1000000*'calc monthly loads'!$B$12</f>
        <v>135.372096</v>
      </c>
      <c r="N584" s="1">
        <f>'load data'!J584/1000000*'calc monthly loads'!$B$12</f>
        <v>165.532329</v>
      </c>
      <c r="O584" s="1">
        <f>'load data'!K584/1000000*'calc monthly loads'!$B$12</f>
        <v>209.339289</v>
      </c>
      <c r="P584" s="1">
        <f>'load data'!L584/1000000*'calc monthly loads'!$B$12</f>
        <v>245.437083</v>
      </c>
      <c r="Q584" s="1">
        <f>'load data'!M584/1000000*'calc monthly loads'!$B$12</f>
        <v>271.61388900000003</v>
      </c>
      <c r="R584" s="1">
        <f>'load data'!N584/1000000*'calc monthly loads'!$B$12</f>
        <v>294.000534</v>
      </c>
      <c r="S584" s="1">
        <f>'load data'!O584/1000000*'calc monthly loads'!$B$12</f>
        <v>303.771204</v>
      </c>
      <c r="T584" s="1">
        <f>'load data'!P584/1000000*'calc monthly loads'!$B$12</f>
        <v>307.368099</v>
      </c>
      <c r="U584" t="s">
        <v>12</v>
      </c>
      <c r="V584" s="3">
        <f>SUM(P584:T584)</f>
        <v>1422.190809</v>
      </c>
      <c r="W584" t="s">
        <v>13</v>
      </c>
      <c r="X584" s="3">
        <f>SUM(I584:O584)</f>
        <v>999.303327</v>
      </c>
    </row>
    <row r="585" spans="6:24" ht="12.75">
      <c r="F585">
        <f>'load data'!A585</f>
        <v>101800</v>
      </c>
      <c r="G585">
        <f>'load data'!B585</f>
        <v>2</v>
      </c>
      <c r="I585" s="1">
        <f>'load data'!E585/1000000*'calc monthly loads'!$B$12</f>
        <v>296.931735</v>
      </c>
      <c r="J585" s="1">
        <f>'load data'!F585/1000000*'calc monthly loads'!$B$12</f>
        <v>300.979584</v>
      </c>
      <c r="K585" s="1">
        <f>'load data'!G585/1000000*'calc monthly loads'!$B$12</f>
        <v>294.773598</v>
      </c>
      <c r="L585" s="1">
        <f>'load data'!H585/1000000*'calc monthly loads'!$B$12</f>
        <v>281.30940000000004</v>
      </c>
      <c r="M585" s="1">
        <f>'load data'!I585/1000000*'calc monthly loads'!$B$12</f>
        <v>264.23757</v>
      </c>
      <c r="N585" s="1">
        <f>'load data'!J585/1000000*'calc monthly loads'!$B$12</f>
        <v>250.107678</v>
      </c>
      <c r="O585" s="1">
        <f>'load data'!K585/1000000*'calc monthly loads'!$B$12</f>
        <v>243.30042</v>
      </c>
      <c r="P585" s="1">
        <f>'load data'!L585/1000000*'calc monthly loads'!$B$12</f>
        <v>225.36963000000003</v>
      </c>
      <c r="Q585" s="1">
        <f>'load data'!M585/1000000*'calc monthly loads'!$B$12</f>
        <v>211.33637099999999</v>
      </c>
      <c r="R585" s="1">
        <f>'load data'!N585/1000000*'calc monthly loads'!$B$12</f>
        <v>175.32447299999998</v>
      </c>
      <c r="S585" s="1">
        <f>'load data'!O585/1000000*'calc monthly loads'!$B$12</f>
        <v>148.739661</v>
      </c>
      <c r="T585" s="1">
        <f>'load data'!P585/1000000*'calc monthly loads'!$B$12</f>
        <v>131.20614</v>
      </c>
      <c r="U585" t="s">
        <v>12</v>
      </c>
      <c r="V585" s="3">
        <f>SUM(I585:S585)</f>
        <v>2692.4101200000005</v>
      </c>
      <c r="W585" t="s">
        <v>13</v>
      </c>
      <c r="X585" s="3">
        <f>T585</f>
        <v>131.20614</v>
      </c>
    </row>
    <row r="586" spans="6:24" ht="12.75">
      <c r="F586">
        <f>'load data'!A586</f>
        <v>101900</v>
      </c>
      <c r="G586">
        <f>'load data'!B586</f>
        <v>1</v>
      </c>
      <c r="H586">
        <v>81</v>
      </c>
      <c r="I586" s="1">
        <f>'load data'!E586/1000000*'calc monthly loads'!$B$12</f>
        <v>124.527726</v>
      </c>
      <c r="J586" s="1">
        <f>'load data'!F586/1000000*'calc monthly loads'!$B$12</f>
        <v>123.486237</v>
      </c>
      <c r="K586" s="1">
        <f>'load data'!G586/1000000*'calc monthly loads'!$B$12</f>
        <v>119.674602</v>
      </c>
      <c r="L586" s="1">
        <f>'load data'!H586/1000000*'calc monthly loads'!$B$12</f>
        <v>125.601426</v>
      </c>
      <c r="M586" s="1">
        <f>'load data'!I586/1000000*'calc monthly loads'!$B$12</f>
        <v>136.00557899999998</v>
      </c>
      <c r="N586" s="1">
        <f>'load data'!J586/1000000*'calc monthly loads'!$B$12</f>
        <v>166.412763</v>
      </c>
      <c r="O586" s="1">
        <f>'load data'!K586/1000000*'calc monthly loads'!$B$12</f>
        <v>202.886352</v>
      </c>
      <c r="P586" s="1">
        <f>'load data'!L586/1000000*'calc monthly loads'!$B$12</f>
        <v>245.641086</v>
      </c>
      <c r="Q586" s="1">
        <f>'load data'!M586/1000000*'calc monthly loads'!$B$12</f>
        <v>272.580219</v>
      </c>
      <c r="R586" s="1">
        <f>'load data'!N586/1000000*'calc monthly loads'!$B$12</f>
        <v>296.77068</v>
      </c>
      <c r="S586" s="1">
        <f>'load data'!O586/1000000*'calc monthly loads'!$B$12</f>
        <v>305.167014</v>
      </c>
      <c r="T586" s="1">
        <f>'load data'!P586/1000000*'calc monthly loads'!$B$12</f>
        <v>301.54864499999996</v>
      </c>
      <c r="U586" t="s">
        <v>12</v>
      </c>
      <c r="V586" s="3">
        <v>0</v>
      </c>
      <c r="W586" t="s">
        <v>13</v>
      </c>
      <c r="X586" s="3">
        <f>SUM(I586:T586)</f>
        <v>2420.302329</v>
      </c>
    </row>
    <row r="587" spans="6:24" ht="12.75">
      <c r="F587">
        <f>'load data'!A587</f>
        <v>101900</v>
      </c>
      <c r="G587">
        <f>'load data'!B587</f>
        <v>2</v>
      </c>
      <c r="I587" s="1">
        <f>'load data'!E587/1000000*'calc monthly loads'!$B$12</f>
        <v>288.417294</v>
      </c>
      <c r="J587" s="1">
        <f>'load data'!F587/1000000*'calc monthly loads'!$B$12</f>
        <v>297.983961</v>
      </c>
      <c r="K587" s="1">
        <f>'load data'!G587/1000000*'calc monthly loads'!$B$12</f>
        <v>291.16596599999997</v>
      </c>
      <c r="L587" s="1">
        <f>'load data'!H587/1000000*'calc monthly loads'!$B$12</f>
        <v>279.11905199999995</v>
      </c>
      <c r="M587" s="1">
        <f>'load data'!I587/1000000*'calc monthly loads'!$B$12</f>
        <v>263.196081</v>
      </c>
      <c r="N587" s="1">
        <f>'load data'!J587/1000000*'calc monthly loads'!$B$12</f>
        <v>246.467835</v>
      </c>
      <c r="O587" s="1">
        <f>'load data'!K587/1000000*'calc monthly loads'!$B$12</f>
        <v>245.89877399999997</v>
      </c>
      <c r="P587" s="1">
        <f>'load data'!L587/1000000*'calc monthly loads'!$B$12</f>
        <v>230.21201700000003</v>
      </c>
      <c r="Q587" s="1">
        <f>'load data'!M587/1000000*'calc monthly loads'!$B$12</f>
        <v>209.940561</v>
      </c>
      <c r="R587" s="1">
        <f>'load data'!N587/1000000*'calc monthly loads'!$B$12</f>
        <v>173.842767</v>
      </c>
      <c r="S587" s="1">
        <f>'load data'!O587/1000000*'calc monthly loads'!$B$12</f>
        <v>153.63573300000002</v>
      </c>
      <c r="T587" s="1">
        <f>'load data'!P587/1000000*'calc monthly loads'!$B$12</f>
        <v>136.05926399999998</v>
      </c>
      <c r="U587" t="s">
        <v>12</v>
      </c>
      <c r="V587" s="3">
        <v>0</v>
      </c>
      <c r="W587" t="s">
        <v>13</v>
      </c>
      <c r="X587" s="3">
        <f>SUM(I587:T587)</f>
        <v>2815.939305</v>
      </c>
    </row>
    <row r="588" spans="6:24" ht="12.75">
      <c r="F588">
        <f>'load data'!A588</f>
        <v>102000</v>
      </c>
      <c r="G588">
        <f>'load data'!B588</f>
        <v>1</v>
      </c>
      <c r="H588">
        <v>52</v>
      </c>
      <c r="I588" s="1">
        <f>'load data'!E588/1000000*'calc monthly loads'!$B$12</f>
        <v>123.56139600000002</v>
      </c>
      <c r="J588" s="1">
        <f>'load data'!F588/1000000*'calc monthly loads'!$B$12</f>
        <v>118.246581</v>
      </c>
      <c r="K588" s="1">
        <f>'load data'!G588/1000000*'calc monthly loads'!$B$12</f>
        <v>112.931766</v>
      </c>
      <c r="L588" s="1">
        <f>'load data'!H588/1000000*'calc monthly loads'!$B$12</f>
        <v>113.887359</v>
      </c>
      <c r="M588" s="1">
        <f>'load data'!I588/1000000*'calc monthly loads'!$B$12</f>
        <v>124.774677</v>
      </c>
      <c r="N588" s="1">
        <f>'load data'!J588/1000000*'calc monthly loads'!$B$12</f>
        <v>160.389306</v>
      </c>
      <c r="O588" s="1">
        <f>'load data'!K588/1000000*'calc monthly loads'!$B$12</f>
        <v>192.78283499999998</v>
      </c>
      <c r="P588" s="1">
        <f>'load data'!L588/1000000*'calc monthly loads'!$B$12</f>
        <v>228.622941</v>
      </c>
      <c r="Q588" s="1">
        <f>'load data'!M588/1000000*'calc monthly loads'!$B$12</f>
        <v>259.932033</v>
      </c>
      <c r="R588" s="1">
        <f>'load data'!N588/1000000*'calc monthly loads'!$B$12</f>
        <v>289.673523</v>
      </c>
      <c r="S588" s="1">
        <f>'load data'!O588/1000000*'calc monthly loads'!$B$12</f>
        <v>303.674571</v>
      </c>
      <c r="T588" s="1">
        <f>'load data'!P588/1000000*'calc monthly loads'!$B$12</f>
        <v>296.98542000000003</v>
      </c>
      <c r="U588" t="s">
        <v>12</v>
      </c>
      <c r="V588" s="3">
        <f>SUM(P588:T588)</f>
        <v>1378.888488</v>
      </c>
      <c r="W588" t="s">
        <v>13</v>
      </c>
      <c r="X588" s="3">
        <f>SUM(I588:O588)</f>
        <v>946.57392</v>
      </c>
    </row>
    <row r="589" spans="6:24" ht="12.75">
      <c r="F589">
        <f>'load data'!A589</f>
        <v>102000</v>
      </c>
      <c r="G589">
        <f>'load data'!B589</f>
        <v>2</v>
      </c>
      <c r="I589" s="1">
        <f>'load data'!E589/1000000*'calc monthly loads'!$B$12</f>
        <v>286.18399800000003</v>
      </c>
      <c r="J589" s="1">
        <f>'load data'!F589/1000000*'calc monthly loads'!$B$12</f>
        <v>286.366527</v>
      </c>
      <c r="K589" s="1">
        <f>'load data'!G589/1000000*'calc monthly loads'!$B$12</f>
        <v>277.723242</v>
      </c>
      <c r="L589" s="1">
        <f>'load data'!H589/1000000*'calc monthly loads'!$B$12</f>
        <v>267.587514</v>
      </c>
      <c r="M589" s="1">
        <f>'load data'!I589/1000000*'calc monthly loads'!$B$12</f>
        <v>268.253208</v>
      </c>
      <c r="N589" s="1">
        <f>'load data'!J589/1000000*'calc monthly loads'!$B$12</f>
        <v>239.295519</v>
      </c>
      <c r="O589" s="1">
        <f>'load data'!K589/1000000*'calc monthly loads'!$B$12</f>
        <v>219.517965</v>
      </c>
      <c r="P589" s="1">
        <f>'load data'!L589/1000000*'calc monthly loads'!$B$12</f>
        <v>205.61355</v>
      </c>
      <c r="Q589" s="1">
        <f>'load data'!M589/1000000*'calc monthly loads'!$B$12</f>
        <v>190.02342599999997</v>
      </c>
      <c r="R589" s="1">
        <f>'load data'!N589/1000000*'calc monthly loads'!$B$12</f>
        <v>159.87393</v>
      </c>
      <c r="S589" s="1">
        <f>'load data'!O589/1000000*'calc monthly loads'!$B$12</f>
        <v>140.418486</v>
      </c>
      <c r="T589" s="1">
        <f>'load data'!P589/1000000*'calc monthly loads'!$B$12</f>
        <v>118.525743</v>
      </c>
      <c r="U589" t="s">
        <v>12</v>
      </c>
      <c r="V589" s="3">
        <f>SUM(I589:S589)</f>
        <v>2540.857365</v>
      </c>
      <c r="W589" t="s">
        <v>13</v>
      </c>
      <c r="X589" s="3">
        <f>T589</f>
        <v>118.525743</v>
      </c>
    </row>
    <row r="590" spans="6:24" ht="12.75">
      <c r="F590">
        <f>'load data'!A590</f>
        <v>102100</v>
      </c>
      <c r="G590">
        <f>'load data'!B590</f>
        <v>1</v>
      </c>
      <c r="H590">
        <v>62</v>
      </c>
      <c r="I590" s="1">
        <f>'load data'!E590/1000000*'calc monthly loads'!$B$12</f>
        <v>109.57108500000001</v>
      </c>
      <c r="J590" s="1">
        <f>'load data'!F590/1000000*'calc monthly loads'!$B$12</f>
        <v>105.12596699999999</v>
      </c>
      <c r="K590" s="1">
        <f>'load data'!G590/1000000*'calc monthly loads'!$B$12</f>
        <v>103.95563399999999</v>
      </c>
      <c r="L590" s="1">
        <f>'load data'!H590/1000000*'calc monthly loads'!$B$12</f>
        <v>111.02058000000001</v>
      </c>
      <c r="M590" s="1">
        <f>'load data'!I590/1000000*'calc monthly loads'!$B$12</f>
        <v>121.14557099999999</v>
      </c>
      <c r="N590" s="1">
        <f>'load data'!J590/1000000*'calc monthly loads'!$B$12</f>
        <v>133.836705</v>
      </c>
      <c r="O590" s="1">
        <f>'load data'!K590/1000000*'calc monthly loads'!$B$12</f>
        <v>147.537117</v>
      </c>
      <c r="P590" s="1">
        <f>'load data'!L590/1000000*'calc monthly loads'!$B$12</f>
        <v>147.912912</v>
      </c>
      <c r="Q590" s="1">
        <f>'load data'!M590/1000000*'calc monthly loads'!$B$12</f>
        <v>163.438614</v>
      </c>
      <c r="R590" s="1">
        <f>'load data'!N590/1000000*'calc monthly loads'!$B$12</f>
        <v>199.912203</v>
      </c>
      <c r="S590" s="1">
        <f>'load data'!O590/1000000*'calc monthly loads'!$B$12</f>
        <v>195.467085</v>
      </c>
      <c r="T590" s="1">
        <f>'load data'!P590/1000000*'calc monthly loads'!$B$12</f>
        <v>197.21721599999998</v>
      </c>
      <c r="U590" t="s">
        <v>12</v>
      </c>
      <c r="V590" s="3">
        <v>0</v>
      </c>
      <c r="W590" t="s">
        <v>13</v>
      </c>
      <c r="X590" s="3">
        <f>SUM(I590:T590)</f>
        <v>1736.140689</v>
      </c>
    </row>
    <row r="591" spans="6:24" ht="12.75">
      <c r="F591">
        <f>'load data'!A591</f>
        <v>102100</v>
      </c>
      <c r="G591">
        <f>'load data'!B591</f>
        <v>2</v>
      </c>
      <c r="I591" s="1">
        <f>'load data'!E591/1000000*'calc monthly loads'!$B$12</f>
        <v>206.708724</v>
      </c>
      <c r="J591" s="1">
        <f>'load data'!F591/1000000*'calc monthly loads'!$B$12</f>
        <v>210.176775</v>
      </c>
      <c r="K591" s="1">
        <f>'load data'!G591/1000000*'calc monthly loads'!$B$12</f>
        <v>203.401728</v>
      </c>
      <c r="L591" s="1">
        <f>'load data'!H591/1000000*'calc monthly loads'!$B$12</f>
        <v>200.588634</v>
      </c>
      <c r="M591" s="1">
        <f>'load data'!I591/1000000*'calc monthly loads'!$B$12</f>
        <v>195.488559</v>
      </c>
      <c r="N591" s="1">
        <f>'load data'!J591/1000000*'calc monthly loads'!$B$12</f>
        <v>192.353355</v>
      </c>
      <c r="O591" s="1">
        <f>'load data'!K591/1000000*'calc monthly loads'!$B$12</f>
        <v>196.94879100000003</v>
      </c>
      <c r="P591" s="1">
        <f>'load data'!L591/1000000*'calc monthly loads'!$B$12</f>
        <v>188.992674</v>
      </c>
      <c r="Q591" s="1">
        <f>'load data'!M591/1000000*'calc monthly loads'!$B$12</f>
        <v>180.961398</v>
      </c>
      <c r="R591" s="1">
        <f>'load data'!N591/1000000*'calc monthly loads'!$B$12</f>
        <v>148.793346</v>
      </c>
      <c r="S591" s="1">
        <f>'load data'!O591/1000000*'calc monthly loads'!$B$12</f>
        <v>131.818149</v>
      </c>
      <c r="T591" s="1">
        <f>'load data'!P591/1000000*'calc monthly loads'!$B$12</f>
        <v>122.144112</v>
      </c>
      <c r="U591" t="s">
        <v>12</v>
      </c>
      <c r="V591" s="3">
        <v>0</v>
      </c>
      <c r="W591" t="s">
        <v>13</v>
      </c>
      <c r="X591" s="3">
        <f>SUM(I591:T591)</f>
        <v>2178.376245</v>
      </c>
    </row>
    <row r="592" spans="6:24" ht="12.75">
      <c r="F592">
        <f>'load data'!A592</f>
        <v>102200</v>
      </c>
      <c r="G592">
        <f>'load data'!B592</f>
        <v>1</v>
      </c>
      <c r="H592">
        <v>72</v>
      </c>
      <c r="I592" s="1">
        <f>'load data'!E592/1000000*'calc monthly loads'!$B$12</f>
        <v>111.686274</v>
      </c>
      <c r="J592" s="1">
        <f>'load data'!F592/1000000*'calc monthly loads'!$B$12</f>
        <v>105.920505</v>
      </c>
      <c r="K592" s="1">
        <f>'load data'!G592/1000000*'calc monthly loads'!$B$12</f>
        <v>104.72869800000001</v>
      </c>
      <c r="L592" s="1">
        <f>'load data'!H592/1000000*'calc monthly loads'!$B$12</f>
        <v>103.05372600000001</v>
      </c>
      <c r="M592" s="1">
        <f>'load data'!I592/1000000*'calc monthly loads'!$B$12</f>
        <v>105.34070700000001</v>
      </c>
      <c r="N592" s="1">
        <f>'load data'!J592/1000000*'calc monthly loads'!$B$12</f>
        <v>112.706289</v>
      </c>
      <c r="O592" s="1">
        <f>'load data'!K592/1000000*'calc monthly loads'!$B$12</f>
        <v>121.059675</v>
      </c>
      <c r="P592" s="1">
        <f>'load data'!L592/1000000*'calc monthly loads'!$B$12</f>
        <v>122.55211800000001</v>
      </c>
      <c r="Q592" s="1">
        <f>'load data'!M592/1000000*'calc monthly loads'!$B$12</f>
        <v>124.420356</v>
      </c>
      <c r="R592" s="1">
        <f>'load data'!N592/1000000*'calc monthly loads'!$B$12</f>
        <v>137.948976</v>
      </c>
      <c r="S592" s="1">
        <f>'load data'!O592/1000000*'calc monthly loads'!$B$12</f>
        <v>164.716317</v>
      </c>
      <c r="T592" s="1">
        <f>'load data'!P592/1000000*'calc monthly loads'!$B$12</f>
        <v>169.11848700000002</v>
      </c>
      <c r="U592" t="s">
        <v>12</v>
      </c>
      <c r="V592" s="3">
        <v>0</v>
      </c>
      <c r="W592" t="s">
        <v>13</v>
      </c>
      <c r="X592" s="3">
        <f>SUM(I592:T592)</f>
        <v>1483.2521279999999</v>
      </c>
    </row>
    <row r="593" spans="6:24" ht="12.75">
      <c r="F593">
        <f>'load data'!A593</f>
        <v>102200</v>
      </c>
      <c r="G593">
        <f>'load data'!B593</f>
        <v>2</v>
      </c>
      <c r="I593" s="1">
        <f>'load data'!E593/1000000*'calc monthly loads'!$B$12</f>
        <v>169.880814</v>
      </c>
      <c r="J593" s="1">
        <f>'load data'!F593/1000000*'calc monthly loads'!$B$12</f>
        <v>170.90082900000002</v>
      </c>
      <c r="K593" s="1">
        <f>'load data'!G593/1000000*'calc monthly loads'!$B$12</f>
        <v>165.03842699999998</v>
      </c>
      <c r="L593" s="1">
        <f>'load data'!H593/1000000*'calc monthly loads'!$B$12</f>
        <v>168.52795200000003</v>
      </c>
      <c r="M593" s="1">
        <f>'load data'!I593/1000000*'calc monthly loads'!$B$12</f>
        <v>163.191663</v>
      </c>
      <c r="N593" s="1">
        <f>'load data'!J593/1000000*'calc monthly loads'!$B$12</f>
        <v>153.00225</v>
      </c>
      <c r="O593" s="1">
        <f>'load data'!K593/1000000*'calc monthly loads'!$B$12</f>
        <v>157.823163</v>
      </c>
      <c r="P593" s="1">
        <f>'load data'!L593/1000000*'calc monthly loads'!$B$12</f>
        <v>143.156421</v>
      </c>
      <c r="Q593" s="1">
        <f>'load data'!M593/1000000*'calc monthly loads'!$B$12</f>
        <v>138.271086</v>
      </c>
      <c r="R593" s="1">
        <f>'load data'!N593/1000000*'calc monthly loads'!$B$12</f>
        <v>125.78395499999999</v>
      </c>
      <c r="S593" s="1">
        <f>'load data'!O593/1000000*'calc monthly loads'!$B$12</f>
        <v>115.88444100000001</v>
      </c>
      <c r="T593" s="1">
        <f>'load data'!P593/1000000*'calc monthly loads'!$B$12</f>
        <v>109.97909100000001</v>
      </c>
      <c r="U593" t="s">
        <v>12</v>
      </c>
      <c r="V593" s="3">
        <v>0</v>
      </c>
      <c r="W593" t="s">
        <v>13</v>
      </c>
      <c r="X593" s="3">
        <f>SUM(I593:T593)</f>
        <v>1781.4400919999998</v>
      </c>
    </row>
    <row r="594" spans="6:24" ht="12.75">
      <c r="F594">
        <f>'load data'!A594</f>
        <v>102300</v>
      </c>
      <c r="G594">
        <f>'load data'!B594</f>
        <v>1</v>
      </c>
      <c r="H594">
        <v>12</v>
      </c>
      <c r="I594" s="1">
        <f>'load data'!E594/1000000*'calc monthly loads'!$B$12</f>
        <v>108.057168</v>
      </c>
      <c r="J594" s="1">
        <f>'load data'!F594/1000000*'calc monthly loads'!$B$12</f>
        <v>107.144523</v>
      </c>
      <c r="K594" s="1">
        <f>'load data'!G594/1000000*'calc monthly loads'!$B$12</f>
        <v>110.00056500000001</v>
      </c>
      <c r="L594" s="1">
        <f>'load data'!H594/1000000*'calc monthly loads'!$B$12</f>
        <v>108.75507300000001</v>
      </c>
      <c r="M594" s="1">
        <f>'load data'!I594/1000000*'calc monthly loads'!$B$12</f>
        <v>127.695141</v>
      </c>
      <c r="N594" s="1">
        <f>'load data'!J594/1000000*'calc monthly loads'!$B$12</f>
        <v>153.02372400000002</v>
      </c>
      <c r="O594" s="1">
        <f>'load data'!K594/1000000*'calc monthly loads'!$B$12</f>
        <v>189.04635900000002</v>
      </c>
      <c r="P594" s="1">
        <f>'load data'!L594/1000000*'calc monthly loads'!$B$12</f>
        <v>232.58489400000002</v>
      </c>
      <c r="Q594" s="1">
        <f>'load data'!M594/1000000*'calc monthly loads'!$B$12</f>
        <v>261.832482</v>
      </c>
      <c r="R594" s="1">
        <f>'load data'!N594/1000000*'calc monthly loads'!$B$12</f>
        <v>282.565629</v>
      </c>
      <c r="S594" s="1">
        <f>'load data'!O594/1000000*'calc monthly loads'!$B$12</f>
        <v>303.406146</v>
      </c>
      <c r="T594" s="1">
        <f>'load data'!P594/1000000*'calc monthly loads'!$B$12</f>
        <v>310.00940099999997</v>
      </c>
      <c r="U594" t="s">
        <v>12</v>
      </c>
      <c r="V594" s="3">
        <f>SUM(P594:T594)</f>
        <v>1390.398552</v>
      </c>
      <c r="W594" t="s">
        <v>13</v>
      </c>
      <c r="X594" s="3">
        <f>SUM(I594:O594)</f>
        <v>903.7225530000002</v>
      </c>
    </row>
    <row r="595" spans="6:24" ht="12.75">
      <c r="F595">
        <f>'load data'!A595</f>
        <v>102300</v>
      </c>
      <c r="G595">
        <f>'load data'!B595</f>
        <v>2</v>
      </c>
      <c r="I595" s="1">
        <f>'load data'!E595/1000000*'calc monthly loads'!$B$12</f>
        <v>299.293875</v>
      </c>
      <c r="J595" s="1">
        <f>'load data'!F595/1000000*'calc monthly loads'!$B$12</f>
        <v>300.356838</v>
      </c>
      <c r="K595" s="1">
        <f>'load data'!G595/1000000*'calc monthly loads'!$B$12</f>
        <v>293.624739</v>
      </c>
      <c r="L595" s="1">
        <f>'load data'!H595/1000000*'calc monthly loads'!$B$12</f>
        <v>279.086841</v>
      </c>
      <c r="M595" s="1">
        <f>'load data'!I595/1000000*'calc monthly loads'!$B$12</f>
        <v>263.689983</v>
      </c>
      <c r="N595" s="1">
        <f>'load data'!J595/1000000*'calc monthly loads'!$B$12</f>
        <v>241.18523100000002</v>
      </c>
      <c r="O595" s="1">
        <f>'load data'!K595/1000000*'calc monthly loads'!$B$12</f>
        <v>224.12413800000002</v>
      </c>
      <c r="P595" s="1">
        <f>'load data'!L595/1000000*'calc monthly loads'!$B$12</f>
        <v>220.90303799999998</v>
      </c>
      <c r="Q595" s="1">
        <f>'load data'!M595/1000000*'calc monthly loads'!$B$12</f>
        <v>206.279244</v>
      </c>
      <c r="R595" s="1">
        <f>'load data'!N595/1000000*'calc monthly loads'!$B$12</f>
        <v>171.02967299999997</v>
      </c>
      <c r="S595" s="1">
        <f>'load data'!O595/1000000*'calc monthly loads'!$B$12</f>
        <v>145.27161</v>
      </c>
      <c r="T595" s="1">
        <f>'load data'!P595/1000000*'calc monthly loads'!$B$12</f>
        <v>127.23344999999999</v>
      </c>
      <c r="U595" t="s">
        <v>12</v>
      </c>
      <c r="V595" s="3">
        <f>SUM(I595:S595)</f>
        <v>2644.8452099999995</v>
      </c>
      <c r="W595" t="s">
        <v>13</v>
      </c>
      <c r="X595" s="3">
        <f>T595</f>
        <v>127.23344999999999</v>
      </c>
    </row>
    <row r="596" spans="6:24" ht="12.75">
      <c r="F596">
        <f>'load data'!A596</f>
        <v>102400</v>
      </c>
      <c r="G596">
        <f>'load data'!B596</f>
        <v>1</v>
      </c>
      <c r="H596">
        <v>22</v>
      </c>
      <c r="I596" s="1">
        <f>'load data'!E596/1000000*'calc monthly loads'!$B$12</f>
        <v>120.30808499999999</v>
      </c>
      <c r="J596" s="1">
        <f>'load data'!F596/1000000*'calc monthly loads'!$B$12</f>
        <v>119.663865</v>
      </c>
      <c r="K596" s="1">
        <f>'load data'!G596/1000000*'calc monthly loads'!$B$12</f>
        <v>115.85222999999999</v>
      </c>
      <c r="L596" s="1">
        <f>'load data'!H596/1000000*'calc monthly loads'!$B$12</f>
        <v>118.375425</v>
      </c>
      <c r="M596" s="1">
        <f>'load data'!I596/1000000*'calc monthly loads'!$B$12</f>
        <v>138.754251</v>
      </c>
      <c r="N596" s="1">
        <f>'load data'!J596/1000000*'calc monthly loads'!$B$12</f>
        <v>159.830982</v>
      </c>
      <c r="O596" s="1">
        <f>'load data'!K596/1000000*'calc monthly loads'!$B$12</f>
        <v>199.117665</v>
      </c>
      <c r="P596" s="1">
        <f>'load data'!L596/1000000*'calc monthly loads'!$B$12</f>
        <v>233.164692</v>
      </c>
      <c r="Q596" s="1">
        <f>'load data'!M596/1000000*'calc monthly loads'!$B$12</f>
        <v>269.445015</v>
      </c>
      <c r="R596" s="1">
        <f>'load data'!N596/1000000*'calc monthly loads'!$B$12</f>
        <v>287.880444</v>
      </c>
      <c r="S596" s="1">
        <f>'load data'!O596/1000000*'calc monthly loads'!$B$12</f>
        <v>300.571578</v>
      </c>
      <c r="T596" s="1">
        <f>'load data'!P596/1000000*'calc monthly loads'!$B$12</f>
        <v>297.565218</v>
      </c>
      <c r="U596" t="s">
        <v>12</v>
      </c>
      <c r="V596" s="3">
        <f>SUM(P596:T596)</f>
        <v>1388.626947</v>
      </c>
      <c r="W596" t="s">
        <v>13</v>
      </c>
      <c r="X596" s="3">
        <f>SUM(I596:O596)</f>
        <v>971.902503</v>
      </c>
    </row>
    <row r="597" spans="6:24" ht="12.75">
      <c r="F597">
        <f>'load data'!A597</f>
        <v>102400</v>
      </c>
      <c r="G597">
        <f>'load data'!B597</f>
        <v>2</v>
      </c>
      <c r="I597" s="1">
        <f>'load data'!E597/1000000*'calc monthly loads'!$B$12</f>
        <v>289.748682</v>
      </c>
      <c r="J597" s="1">
        <f>'load data'!F597/1000000*'calc monthly loads'!$B$12</f>
        <v>294.075693</v>
      </c>
      <c r="K597" s="1">
        <f>'load data'!G597/1000000*'calc monthly loads'!$B$12</f>
        <v>294.054219</v>
      </c>
      <c r="L597" s="1">
        <f>'load data'!H597/1000000*'calc monthly loads'!$B$12</f>
        <v>289.984896</v>
      </c>
      <c r="M597" s="1">
        <f>'load data'!I597/1000000*'calc monthly loads'!$B$12</f>
        <v>267.845202</v>
      </c>
      <c r="N597" s="1">
        <f>'load data'!J597/1000000*'calc monthly loads'!$B$12</f>
        <v>241.861662</v>
      </c>
      <c r="O597" s="1">
        <f>'load data'!K597/1000000*'calc monthly loads'!$B$12</f>
        <v>231.425298</v>
      </c>
      <c r="P597" s="1">
        <f>'load data'!L597/1000000*'calc monthly loads'!$B$12</f>
        <v>223.748343</v>
      </c>
      <c r="Q597" s="1">
        <f>'load data'!M597/1000000*'calc monthly loads'!$B$12</f>
        <v>212.313438</v>
      </c>
      <c r="R597" s="1">
        <f>'load data'!N597/1000000*'calc monthly loads'!$B$12</f>
        <v>176.85986400000002</v>
      </c>
      <c r="S597" s="1">
        <f>'load data'!O597/1000000*'calc monthly loads'!$B$12</f>
        <v>157.533264</v>
      </c>
      <c r="T597" s="1">
        <f>'load data'!P597/1000000*'calc monthly loads'!$B$12</f>
        <v>136.349163</v>
      </c>
      <c r="U597" t="s">
        <v>12</v>
      </c>
      <c r="V597" s="3">
        <f>SUM(I597:S597)</f>
        <v>2679.4505610000006</v>
      </c>
      <c r="W597" t="s">
        <v>13</v>
      </c>
      <c r="X597" s="3">
        <f>T597</f>
        <v>136.349163</v>
      </c>
    </row>
    <row r="598" spans="6:24" ht="12.75">
      <c r="F598">
        <f>'load data'!A598</f>
        <v>102500</v>
      </c>
      <c r="G598">
        <f>'load data'!B598</f>
        <v>1</v>
      </c>
      <c r="H598">
        <v>32</v>
      </c>
      <c r="I598" s="1">
        <f>'load data'!E598/1000000*'calc monthly loads'!$B$12</f>
        <v>132.81669000000002</v>
      </c>
      <c r="J598" s="1">
        <f>'load data'!F598/1000000*'calc monthly loads'!$B$12</f>
        <v>126.22417200000001</v>
      </c>
      <c r="K598" s="1">
        <f>'load data'!G598/1000000*'calc monthly loads'!$B$12</f>
        <v>121.12409699999999</v>
      </c>
      <c r="L598" s="1">
        <f>'load data'!H598/1000000*'calc monthly loads'!$B$12</f>
        <v>117.774153</v>
      </c>
      <c r="M598" s="1">
        <f>'load data'!I598/1000000*'calc monthly loads'!$B$12</f>
        <v>131.517513</v>
      </c>
      <c r="N598" s="1">
        <f>'load data'!J598/1000000*'calc monthly loads'!$B$12</f>
        <v>156.695778</v>
      </c>
      <c r="O598" s="1">
        <f>'load data'!K598/1000000*'calc monthly loads'!$B$12</f>
        <v>199.17135000000002</v>
      </c>
      <c r="P598" s="1">
        <f>'load data'!L598/1000000*'calc monthly loads'!$B$12</f>
        <v>226.271538</v>
      </c>
      <c r="Q598" s="1">
        <f>'load data'!M598/1000000*'calc monthly loads'!$B$12</f>
        <v>263.979882</v>
      </c>
      <c r="R598" s="1">
        <f>'load data'!N598/1000000*'calc monthly loads'!$B$12</f>
        <v>294.773598</v>
      </c>
      <c r="S598" s="1">
        <f>'load data'!O598/1000000*'calc monthly loads'!$B$12</f>
        <v>306.43398</v>
      </c>
      <c r="T598" s="1">
        <f>'load data'!P598/1000000*'calc monthly loads'!$B$12</f>
        <v>302.57939700000003</v>
      </c>
      <c r="U598" t="s">
        <v>12</v>
      </c>
      <c r="V598" s="3">
        <f>SUM(P598:T598)</f>
        <v>1394.038395</v>
      </c>
      <c r="W598" t="s">
        <v>13</v>
      </c>
      <c r="X598" s="3">
        <f>SUM(I598:O598)</f>
        <v>985.3237530000001</v>
      </c>
    </row>
    <row r="599" spans="6:24" ht="12.75">
      <c r="F599">
        <f>'load data'!A599</f>
        <v>102500</v>
      </c>
      <c r="G599">
        <f>'load data'!B599</f>
        <v>2</v>
      </c>
      <c r="I599" s="1">
        <f>'load data'!E599/1000000*'calc monthly loads'!$B$12</f>
        <v>302.740452</v>
      </c>
      <c r="J599" s="1">
        <f>'load data'!F599/1000000*'calc monthly loads'!$B$12</f>
        <v>311.67363600000004</v>
      </c>
      <c r="K599" s="1">
        <f>'load data'!G599/1000000*'calc monthly loads'!$B$12</f>
        <v>307.432521</v>
      </c>
      <c r="L599" s="1">
        <f>'load data'!H599/1000000*'calc monthly loads'!$B$12</f>
        <v>289.426572</v>
      </c>
      <c r="M599" s="1">
        <f>'load data'!I599/1000000*'calc monthly loads'!$B$12</f>
        <v>266.00917499999997</v>
      </c>
      <c r="N599" s="1">
        <f>'load data'!J599/1000000*'calc monthly loads'!$B$12</f>
        <v>249.88220099999998</v>
      </c>
      <c r="O599" s="1">
        <f>'load data'!K599/1000000*'calc monthly loads'!$B$12</f>
        <v>235.79525700000002</v>
      </c>
      <c r="P599" s="1">
        <f>'load data'!L599/1000000*'calc monthly loads'!$B$12</f>
        <v>221.300307</v>
      </c>
      <c r="Q599" s="1">
        <f>'load data'!M599/1000000*'calc monthly loads'!$B$12</f>
        <v>213.03281700000002</v>
      </c>
      <c r="R599" s="1">
        <f>'load data'!N599/1000000*'calc monthly loads'!$B$12</f>
        <v>178.65294300000002</v>
      </c>
      <c r="S599" s="1">
        <f>'load data'!O599/1000000*'calc monthly loads'!$B$12</f>
        <v>150.146208</v>
      </c>
      <c r="T599" s="1">
        <f>'load data'!P599/1000000*'calc monthly loads'!$B$12</f>
        <v>131.184666</v>
      </c>
      <c r="U599" t="s">
        <v>12</v>
      </c>
      <c r="V599" s="3">
        <f>SUM(I599:S599)</f>
        <v>2726.0920889999998</v>
      </c>
      <c r="W599" t="s">
        <v>13</v>
      </c>
      <c r="X599" s="3">
        <f>T599</f>
        <v>131.184666</v>
      </c>
    </row>
    <row r="600" spans="6:24" ht="12.75">
      <c r="F600">
        <f>'load data'!A600</f>
        <v>102600</v>
      </c>
      <c r="G600">
        <f>'load data'!B600</f>
        <v>1</v>
      </c>
      <c r="H600">
        <v>42</v>
      </c>
      <c r="I600" s="1">
        <f>'load data'!E600/1000000*'calc monthly loads'!$B$12</f>
        <v>127.44819</v>
      </c>
      <c r="J600" s="1">
        <f>'load data'!F600/1000000*'calc monthly loads'!$B$12</f>
        <v>123.389604</v>
      </c>
      <c r="K600" s="1">
        <f>'load data'!G600/1000000*'calc monthly loads'!$B$12</f>
        <v>118.08552600000002</v>
      </c>
      <c r="L600" s="1">
        <f>'load data'!H600/1000000*'calc monthly loads'!$B$12</f>
        <v>115.92738899999999</v>
      </c>
      <c r="M600" s="1">
        <f>'load data'!I600/1000000*'calc monthly loads'!$B$12</f>
        <v>130.325706</v>
      </c>
      <c r="N600" s="1">
        <f>'load data'!J600/1000000*'calc monthly loads'!$B$12</f>
        <v>157.425894</v>
      </c>
      <c r="O600" s="1">
        <f>'load data'!K600/1000000*'calc monthly loads'!$B$12</f>
        <v>196.519311</v>
      </c>
      <c r="P600" s="1">
        <f>'load data'!L600/1000000*'calc monthly loads'!$B$12</f>
        <v>240.422904</v>
      </c>
      <c r="Q600" s="1">
        <f>'load data'!M600/1000000*'calc monthly loads'!$B$12</f>
        <v>274.641723</v>
      </c>
      <c r="R600" s="1">
        <f>'load data'!N600/1000000*'calc monthly loads'!$B$12</f>
        <v>294.34411800000004</v>
      </c>
      <c r="S600" s="1">
        <f>'load data'!O600/1000000*'calc monthly loads'!$B$12</f>
        <v>314.959158</v>
      </c>
      <c r="T600" s="1">
        <f>'load data'!P600/1000000*'calc monthly loads'!$B$12</f>
        <v>315.249057</v>
      </c>
      <c r="U600" t="s">
        <v>12</v>
      </c>
      <c r="V600" s="3">
        <f>SUM(P600:T600)</f>
        <v>1439.6169599999998</v>
      </c>
      <c r="W600" t="s">
        <v>13</v>
      </c>
      <c r="X600" s="3">
        <f>SUM(I600:O600)</f>
        <v>969.12162</v>
      </c>
    </row>
    <row r="601" spans="6:24" ht="12.75">
      <c r="F601">
        <f>'load data'!A601</f>
        <v>102600</v>
      </c>
      <c r="G601">
        <f>'load data'!B601</f>
        <v>2</v>
      </c>
      <c r="I601" s="1">
        <f>'load data'!E601/1000000*'calc monthly loads'!$B$12</f>
        <v>305.843445</v>
      </c>
      <c r="J601" s="1">
        <f>'load data'!F601/1000000*'calc monthly loads'!$B$12</f>
        <v>308.667276</v>
      </c>
      <c r="K601" s="1">
        <f>'load data'!G601/1000000*'calc monthly loads'!$B$12</f>
        <v>305.478387</v>
      </c>
      <c r="L601" s="1">
        <f>'load data'!H601/1000000*'calc monthly loads'!$B$12</f>
        <v>291.101544</v>
      </c>
      <c r="M601" s="1">
        <f>'load data'!I601/1000000*'calc monthly loads'!$B$12</f>
        <v>268.768584</v>
      </c>
      <c r="N601" s="1">
        <f>'load data'!J601/1000000*'calc monthly loads'!$B$12</f>
        <v>252.759717</v>
      </c>
      <c r="O601" s="1">
        <f>'load data'!K601/1000000*'calc monthly loads'!$B$12</f>
        <v>245.179395</v>
      </c>
      <c r="P601" s="1">
        <f>'load data'!L601/1000000*'calc monthly loads'!$B$12</f>
        <v>229.67516700000002</v>
      </c>
      <c r="Q601" s="1">
        <f>'load data'!M601/1000000*'calc monthly loads'!$B$12</f>
        <v>210.69215100000002</v>
      </c>
      <c r="R601" s="1">
        <f>'load data'!N601/1000000*'calc monthly loads'!$B$12</f>
        <v>182.41089300000002</v>
      </c>
      <c r="S601" s="1">
        <f>'load data'!O601/1000000*'calc monthly loads'!$B$12</f>
        <v>156.73872599999999</v>
      </c>
      <c r="T601" s="1">
        <f>'load data'!P601/1000000*'calc monthly loads'!$B$12</f>
        <v>135.694206</v>
      </c>
      <c r="U601" t="s">
        <v>12</v>
      </c>
      <c r="V601" s="3">
        <f>SUM(I601:S601)</f>
        <v>2757.315285</v>
      </c>
      <c r="W601" t="s">
        <v>13</v>
      </c>
      <c r="X601" s="3">
        <f>T601</f>
        <v>135.694206</v>
      </c>
    </row>
    <row r="602" spans="6:24" ht="12.75">
      <c r="F602">
        <f>'load data'!A602</f>
        <v>102700</v>
      </c>
      <c r="G602">
        <f>'load data'!B602</f>
        <v>1</v>
      </c>
      <c r="H602">
        <v>52</v>
      </c>
      <c r="I602" s="1">
        <f>'load data'!E602/1000000*'calc monthly loads'!$B$12</f>
        <v>125.633637</v>
      </c>
      <c r="J602" s="1">
        <f>'load data'!F602/1000000*'calc monthly loads'!$B$12</f>
        <v>123.84055800000002</v>
      </c>
      <c r="K602" s="1">
        <f>'load data'!G602/1000000*'calc monthly loads'!$B$12</f>
        <v>118.568691</v>
      </c>
      <c r="L602" s="1">
        <f>'load data'!H602/1000000*'calc monthly loads'!$B$12</f>
        <v>117.47351699999999</v>
      </c>
      <c r="M602" s="1">
        <f>'load data'!I602/1000000*'calc monthly loads'!$B$12</f>
        <v>129.402324</v>
      </c>
      <c r="N602" s="1">
        <f>'load data'!J602/1000000*'calc monthly loads'!$B$12</f>
        <v>155.70797399999998</v>
      </c>
      <c r="O602" s="1">
        <f>'load data'!K602/1000000*'calc monthly loads'!$B$12</f>
        <v>196.744788</v>
      </c>
      <c r="P602" s="1">
        <f>'load data'!L602/1000000*'calc monthly loads'!$B$12</f>
        <v>230.426757</v>
      </c>
      <c r="Q602" s="1">
        <f>'load data'!M602/1000000*'calc monthly loads'!$B$12</f>
        <v>262.240488</v>
      </c>
      <c r="R602" s="1">
        <f>'load data'!N602/1000000*'calc monthly loads'!$B$12</f>
        <v>292.15377</v>
      </c>
      <c r="S602" s="1">
        <f>'load data'!O602/1000000*'calc monthly loads'!$B$12</f>
        <v>297.232371</v>
      </c>
      <c r="T602" s="1">
        <f>'load data'!P602/1000000*'calc monthly loads'!$B$12</f>
        <v>302.976666</v>
      </c>
      <c r="U602" t="s">
        <v>12</v>
      </c>
      <c r="V602" s="3">
        <f>SUM(P602:T602)</f>
        <v>1385.030052</v>
      </c>
      <c r="W602" t="s">
        <v>13</v>
      </c>
      <c r="X602" s="3">
        <f>SUM(I602:O602)</f>
        <v>967.3714889999999</v>
      </c>
    </row>
    <row r="603" spans="6:24" ht="12.75">
      <c r="F603">
        <f>'load data'!A603</f>
        <v>102700</v>
      </c>
      <c r="G603">
        <f>'load data'!B603</f>
        <v>2</v>
      </c>
      <c r="I603" s="1">
        <f>'load data'!E603/1000000*'calc monthly loads'!$B$12</f>
        <v>285.539778</v>
      </c>
      <c r="J603" s="1">
        <f>'load data'!F603/1000000*'calc monthly loads'!$B$12</f>
        <v>286.838955</v>
      </c>
      <c r="K603" s="1">
        <f>'load data'!G603/1000000*'calc monthly loads'!$B$12</f>
        <v>286.6779</v>
      </c>
      <c r="L603" s="1">
        <f>'load data'!H603/1000000*'calc monthly loads'!$B$12</f>
        <v>271.74273300000004</v>
      </c>
      <c r="M603" s="1">
        <f>'load data'!I603/1000000*'calc monthly loads'!$B$12</f>
        <v>266.75002800000004</v>
      </c>
      <c r="N603" s="1">
        <f>'load data'!J603/1000000*'calc monthly loads'!$B$12</f>
        <v>248.34681</v>
      </c>
      <c r="O603" s="1">
        <f>'load data'!K603/1000000*'calc monthly loads'!$B$12</f>
        <v>228.762522</v>
      </c>
      <c r="P603" s="1">
        <f>'load data'!L603/1000000*'calc monthly loads'!$B$12</f>
        <v>221.300307</v>
      </c>
      <c r="Q603" s="1">
        <f>'load data'!M603/1000000*'calc monthly loads'!$B$12</f>
        <v>204.86196</v>
      </c>
      <c r="R603" s="1">
        <f>'load data'!N603/1000000*'calc monthly loads'!$B$12</f>
        <v>165.33906299999998</v>
      </c>
      <c r="S603" s="1">
        <f>'load data'!O603/1000000*'calc monthly loads'!$B$12</f>
        <v>142.361883</v>
      </c>
      <c r="T603" s="1">
        <f>'load data'!P603/1000000*'calc monthly loads'!$B$12</f>
        <v>121.28515200000001</v>
      </c>
      <c r="U603" t="s">
        <v>12</v>
      </c>
      <c r="V603" s="3">
        <f>SUM(I603:S603)</f>
        <v>2608.521939</v>
      </c>
      <c r="W603" t="s">
        <v>13</v>
      </c>
      <c r="X603" s="3">
        <f>T603</f>
        <v>121.28515200000001</v>
      </c>
    </row>
    <row r="604" spans="6:24" ht="12.75">
      <c r="F604">
        <f>'load data'!A604</f>
        <v>102800</v>
      </c>
      <c r="G604">
        <f>'load data'!B604</f>
        <v>1</v>
      </c>
      <c r="H604">
        <v>62</v>
      </c>
      <c r="I604" s="1">
        <f>'load data'!E604/1000000*'calc monthly loads'!$B$12</f>
        <v>114.71410800000001</v>
      </c>
      <c r="J604" s="1">
        <f>'load data'!F604/1000000*'calc monthly loads'!$B$12</f>
        <v>111.93322500000001</v>
      </c>
      <c r="K604" s="1">
        <f>'load data'!G604/1000000*'calc monthly loads'!$B$12</f>
        <v>109.248975</v>
      </c>
      <c r="L604" s="1">
        <f>'load data'!H604/1000000*'calc monthly loads'!$B$12</f>
        <v>108.636966</v>
      </c>
      <c r="M604" s="1">
        <f>'load data'!I604/1000000*'calc monthly loads'!$B$12</f>
        <v>113.210928</v>
      </c>
      <c r="N604" s="1">
        <f>'load data'!J604/1000000*'calc monthly loads'!$B$12</f>
        <v>129.048003</v>
      </c>
      <c r="O604" s="1">
        <f>'load data'!K604/1000000*'calc monthly loads'!$B$12</f>
        <v>142.147143</v>
      </c>
      <c r="P604" s="1">
        <f>'load data'!L604/1000000*'calc monthly loads'!$B$12</f>
        <v>149.78115</v>
      </c>
      <c r="Q604" s="1">
        <f>'load data'!M604/1000000*'calc monthly loads'!$B$12</f>
        <v>163.09503</v>
      </c>
      <c r="R604" s="1">
        <f>'load data'!N604/1000000*'calc monthly loads'!$B$12</f>
        <v>192.1923</v>
      </c>
      <c r="S604" s="1">
        <f>'load data'!O604/1000000*'calc monthly loads'!$B$12</f>
        <v>206.912727</v>
      </c>
      <c r="T604" s="1">
        <f>'load data'!P604/1000000*'calc monthly loads'!$B$12</f>
        <v>188.563194</v>
      </c>
      <c r="U604" t="s">
        <v>12</v>
      </c>
      <c r="V604" s="3">
        <v>0</v>
      </c>
      <c r="W604" t="s">
        <v>13</v>
      </c>
      <c r="X604" s="3">
        <f>SUM(I604:T604)</f>
        <v>1729.483749</v>
      </c>
    </row>
    <row r="605" spans="6:24" ht="12.75">
      <c r="F605">
        <f>'load data'!A605</f>
        <v>102800</v>
      </c>
      <c r="G605">
        <f>'load data'!B605</f>
        <v>2</v>
      </c>
      <c r="I605" s="1">
        <f>'load data'!E605/1000000*'calc monthly loads'!$B$12</f>
        <v>190.28111400000003</v>
      </c>
      <c r="J605" s="1">
        <f>'load data'!F605/1000000*'calc monthly loads'!$B$12</f>
        <v>197.38900800000002</v>
      </c>
      <c r="K605" s="1">
        <f>'load data'!G605/1000000*'calc monthly loads'!$B$12</f>
        <v>185.03072099999997</v>
      </c>
      <c r="L605" s="1">
        <f>'load data'!H605/1000000*'calc monthly loads'!$B$12</f>
        <v>179.10389700000002</v>
      </c>
      <c r="M605" s="1">
        <f>'load data'!I605/1000000*'calc monthly loads'!$B$12</f>
        <v>181.111716</v>
      </c>
      <c r="N605" s="1">
        <f>'load data'!J605/1000000*'calc monthly loads'!$B$12</f>
        <v>178.69589100000002</v>
      </c>
      <c r="O605" s="1">
        <f>'load data'!K605/1000000*'calc monthly loads'!$B$12</f>
        <v>172.70464499999997</v>
      </c>
      <c r="P605" s="1">
        <f>'load data'!L605/1000000*'calc monthly loads'!$B$12</f>
        <v>173.026755</v>
      </c>
      <c r="Q605" s="1">
        <f>'load data'!M605/1000000*'calc monthly loads'!$B$12</f>
        <v>167.024772</v>
      </c>
      <c r="R605" s="1">
        <f>'load data'!N605/1000000*'calc monthly loads'!$B$12</f>
        <v>139.881636</v>
      </c>
      <c r="S605" s="1">
        <f>'load data'!O605/1000000*'calc monthly loads'!$B$12</f>
        <v>122.50917</v>
      </c>
      <c r="T605" s="1">
        <f>'load data'!P605/1000000*'calc monthly loads'!$B$12</f>
        <v>115.465698</v>
      </c>
      <c r="U605" t="s">
        <v>12</v>
      </c>
      <c r="V605" s="3">
        <v>0</v>
      </c>
      <c r="W605" t="s">
        <v>13</v>
      </c>
      <c r="X605" s="3">
        <f>SUM(I605:T605)</f>
        <v>2002.2250230000002</v>
      </c>
    </row>
    <row r="606" spans="6:24" ht="12.75">
      <c r="F606">
        <f>'load data'!A606</f>
        <v>102900</v>
      </c>
      <c r="G606">
        <f>'load data'!B606</f>
        <v>1</v>
      </c>
      <c r="H606">
        <v>71</v>
      </c>
      <c r="I606" s="1">
        <f>'load data'!E606/1000000*'calc monthly loads'!$B$12</f>
        <v>112.96397700000001</v>
      </c>
      <c r="J606" s="1">
        <f>'load data'!F606/1000000*'calc monthly loads'!$B$12</f>
        <v>109.388556</v>
      </c>
      <c r="K606" s="1">
        <f>'load data'!G606/1000000*'calc monthly loads'!$B$12</f>
        <v>106.629147</v>
      </c>
      <c r="L606" s="1">
        <f>'load data'!H606/1000000*'calc monthly loads'!$B$12</f>
        <v>109.109394</v>
      </c>
      <c r="M606" s="1">
        <f>'load data'!I606/1000000*'calc monthly loads'!$B$12</f>
        <v>108.73359900000001</v>
      </c>
      <c r="N606" s="1">
        <f>'load data'!J606/1000000*'calc monthly loads'!$B$12</f>
        <v>120.59798400000001</v>
      </c>
      <c r="O606" s="1">
        <f>'load data'!K606/1000000*'calc monthly loads'!$B$12</f>
        <v>123.389604</v>
      </c>
      <c r="P606" s="1">
        <f>'load data'!L606/1000000*'calc monthly loads'!$B$12</f>
        <v>127.44819</v>
      </c>
      <c r="Q606" s="1">
        <f>'load data'!M606/1000000*'calc monthly loads'!$B$12</f>
        <v>128.146095</v>
      </c>
      <c r="R606" s="1">
        <f>'load data'!N606/1000000*'calc monthly loads'!$B$12</f>
        <v>147.31163999999998</v>
      </c>
      <c r="S606" s="1">
        <f>'load data'!O606/1000000*'calc monthly loads'!$B$12</f>
        <v>167.647518</v>
      </c>
      <c r="T606" s="1">
        <f>'load data'!P606/1000000*'calc monthly loads'!$B$12</f>
        <v>163.943253</v>
      </c>
      <c r="U606" t="s">
        <v>12</v>
      </c>
      <c r="V606" s="3">
        <v>0</v>
      </c>
      <c r="W606" t="s">
        <v>13</v>
      </c>
      <c r="X606" s="3">
        <f>SUM(I606:T606)</f>
        <v>1525.3089569999997</v>
      </c>
    </row>
    <row r="607" spans="6:24" ht="12.75">
      <c r="F607">
        <f>'load data'!A607</f>
        <v>102900</v>
      </c>
      <c r="G607">
        <f>'load data'!B607</f>
        <v>2</v>
      </c>
      <c r="I607" s="1">
        <f>'load data'!E607/1000000*'calc monthly loads'!$B$12</f>
        <v>164.42641799999998</v>
      </c>
      <c r="J607" s="1">
        <f>'load data'!F607/1000000*'calc monthly loads'!$B$12</f>
        <v>170.224398</v>
      </c>
      <c r="K607" s="1">
        <f>'load data'!G607/1000000*'calc monthly loads'!$B$12</f>
        <v>169.290279</v>
      </c>
      <c r="L607" s="1">
        <f>'load data'!H607/1000000*'calc monthly loads'!$B$12</f>
        <v>166.069179</v>
      </c>
      <c r="M607" s="1">
        <f>'load data'!I607/1000000*'calc monthly loads'!$B$12</f>
        <v>174.272247</v>
      </c>
      <c r="N607" s="1">
        <f>'load data'!J607/1000000*'calc monthly loads'!$B$12</f>
        <v>172.769067</v>
      </c>
      <c r="O607" s="1">
        <f>'load data'!K607/1000000*'calc monthly loads'!$B$12</f>
        <v>156.180402</v>
      </c>
      <c r="P607" s="1">
        <f>'load data'!L607/1000000*'calc monthly loads'!$B$12</f>
        <v>140.33259</v>
      </c>
      <c r="Q607" s="1">
        <f>'load data'!M607/1000000*'calc monthly loads'!$B$12</f>
        <v>134.878194</v>
      </c>
      <c r="R607" s="1">
        <f>'load data'!N607/1000000*'calc monthly loads'!$B$12</f>
        <v>130.948452</v>
      </c>
      <c r="S607" s="1">
        <f>'load data'!O607/1000000*'calc monthly loads'!$B$12</f>
        <v>126.438912</v>
      </c>
      <c r="T607" s="1">
        <f>'load data'!P607/1000000*'calc monthly loads'!$B$12</f>
        <v>121.20999300000001</v>
      </c>
      <c r="U607" t="s">
        <v>12</v>
      </c>
      <c r="V607" s="3">
        <v>0</v>
      </c>
      <c r="W607" t="s">
        <v>13</v>
      </c>
      <c r="X607" s="3">
        <f>SUM(I607:T607)</f>
        <v>1827.0401310000002</v>
      </c>
    </row>
    <row r="608" spans="6:24" ht="12.75">
      <c r="F608">
        <f>'load data'!A608</f>
        <v>103000</v>
      </c>
      <c r="G608">
        <f>'load data'!B608</f>
        <v>1</v>
      </c>
      <c r="H608">
        <v>11</v>
      </c>
      <c r="I608" s="1">
        <f>'load data'!E608/1000000*'calc monthly loads'!$B$12</f>
        <v>114.56379000000001</v>
      </c>
      <c r="J608" s="1">
        <f>'load data'!F608/1000000*'calc monthly loads'!$B$12</f>
        <v>114.939585</v>
      </c>
      <c r="K608" s="1">
        <f>'load data'!G608/1000000*'calc monthly loads'!$B$12</f>
        <v>114.40273499999999</v>
      </c>
      <c r="L608" s="1">
        <f>'load data'!H608/1000000*'calc monthly loads'!$B$12</f>
        <v>118.611639</v>
      </c>
      <c r="M608" s="1">
        <f>'load data'!I608/1000000*'calc monthly loads'!$B$12</f>
        <v>138.163716</v>
      </c>
      <c r="N608" s="1">
        <f>'load data'!J608/1000000*'calc monthly loads'!$B$12</f>
        <v>161.656272</v>
      </c>
      <c r="O608" s="1">
        <f>'load data'!K608/1000000*'calc monthly loads'!$B$12</f>
        <v>197.17426799999998</v>
      </c>
      <c r="P608" s="1">
        <f>'load data'!L608/1000000*'calc monthly loads'!$B$12</f>
        <v>228.68736299999998</v>
      </c>
      <c r="Q608" s="1">
        <f>'load data'!M608/1000000*'calc monthly loads'!$B$12</f>
        <v>259.8354</v>
      </c>
      <c r="R608" s="1">
        <f>'load data'!N608/1000000*'calc monthly loads'!$B$12</f>
        <v>288.342135</v>
      </c>
      <c r="S608" s="1">
        <f>'load data'!O608/1000000*'calc monthly loads'!$B$12</f>
        <v>297.361215</v>
      </c>
      <c r="T608" s="1">
        <f>'load data'!P608/1000000*'calc monthly loads'!$B$12</f>
        <v>298.11280500000004</v>
      </c>
      <c r="U608" t="s">
        <v>12</v>
      </c>
      <c r="V608" s="3">
        <f>SUM(P608:T608)</f>
        <v>1372.338918</v>
      </c>
      <c r="W608" t="s">
        <v>13</v>
      </c>
      <c r="X608" s="3">
        <f>SUM(I608:O608)</f>
        <v>959.512005</v>
      </c>
    </row>
    <row r="609" spans="6:24" ht="12.75">
      <c r="F609">
        <f>'load data'!A609</f>
        <v>103000</v>
      </c>
      <c r="G609">
        <f>'load data'!B609</f>
        <v>2</v>
      </c>
      <c r="I609" s="1">
        <f>'load data'!E609/1000000*'calc monthly loads'!$B$12</f>
        <v>289.14741</v>
      </c>
      <c r="J609" s="1">
        <f>'load data'!F609/1000000*'calc monthly loads'!$B$12</f>
        <v>291.15522899999996</v>
      </c>
      <c r="K609" s="1">
        <f>'load data'!G609/1000000*'calc monthly loads'!$B$12</f>
        <v>289.082988</v>
      </c>
      <c r="L609" s="1">
        <f>'load data'!H609/1000000*'calc monthly loads'!$B$12</f>
        <v>286.6779</v>
      </c>
      <c r="M609" s="1">
        <f>'load data'!I609/1000000*'calc monthly loads'!$B$12</f>
        <v>264.044304</v>
      </c>
      <c r="N609" s="1">
        <f>'load data'!J609/1000000*'calc monthly loads'!$B$12</f>
        <v>242.68841100000003</v>
      </c>
      <c r="O609" s="1">
        <f>'load data'!K609/1000000*'calc monthly loads'!$B$12</f>
        <v>228.85915500000002</v>
      </c>
      <c r="P609" s="1">
        <f>'load data'!L609/1000000*'calc monthly loads'!$B$12</f>
        <v>226.679544</v>
      </c>
      <c r="Q609" s="1">
        <f>'load data'!M609/1000000*'calc monthly loads'!$B$12</f>
        <v>213.902514</v>
      </c>
      <c r="R609" s="1">
        <f>'load data'!N609/1000000*'calc monthly loads'!$B$12</f>
        <v>177.01018200000001</v>
      </c>
      <c r="S609" s="1">
        <f>'load data'!O609/1000000*'calc monthly loads'!$B$12</f>
        <v>153.012987</v>
      </c>
      <c r="T609" s="1">
        <f>'load data'!P609/1000000*'calc monthly loads'!$B$12</f>
        <v>139.817214</v>
      </c>
      <c r="U609" t="s">
        <v>12</v>
      </c>
      <c r="V609" s="3">
        <f>SUM(I609:S609)</f>
        <v>2662.260624</v>
      </c>
      <c r="W609" t="s">
        <v>13</v>
      </c>
      <c r="X609" s="3">
        <f>T609</f>
        <v>139.817214</v>
      </c>
    </row>
    <row r="610" spans="6:25" ht="12.75">
      <c r="F610">
        <f>'load data'!A610</f>
        <v>103100</v>
      </c>
      <c r="G610">
        <f>'load data'!B610</f>
        <v>1</v>
      </c>
      <c r="H610">
        <v>21</v>
      </c>
      <c r="I610" s="1">
        <f>'load data'!E610/1000000*'calc monthly loads'!$B$12</f>
        <v>128.758104</v>
      </c>
      <c r="J610" s="1">
        <f>'load data'!F610/1000000*'calc monthly loads'!$B$12</f>
        <v>126.718074</v>
      </c>
      <c r="K610" s="1">
        <f>'load data'!G610/1000000*'calc monthly loads'!$B$12</f>
        <v>123.883506</v>
      </c>
      <c r="L610" s="1">
        <f>'load data'!H610/1000000*'calc monthly loads'!$B$12</f>
        <v>124.774677</v>
      </c>
      <c r="M610" s="1">
        <f>'load data'!I610/1000000*'calc monthly loads'!$B$12</f>
        <v>141.535134</v>
      </c>
      <c r="N610" s="1">
        <f>'load data'!J610/1000000*'calc monthly loads'!$B$12</f>
        <v>171.58799699999997</v>
      </c>
      <c r="O610" s="1">
        <f>'load data'!K610/1000000*'calc monthly loads'!$B$12</f>
        <v>207.063045</v>
      </c>
      <c r="P610" s="1">
        <f>'load data'!L610/1000000*'calc monthly loads'!$B$12</f>
        <v>235.53756900000002</v>
      </c>
      <c r="Q610" s="1">
        <f>'load data'!M610/1000000*'calc monthly loads'!$B$12</f>
        <v>271.689048</v>
      </c>
      <c r="R610" s="1">
        <f>'load data'!N610/1000000*'calc monthly loads'!$B$12</f>
        <v>294.741387</v>
      </c>
      <c r="S610" s="1">
        <f>'load data'!O610/1000000*'calc monthly loads'!$B$12</f>
        <v>306.348084</v>
      </c>
      <c r="T610" s="1">
        <f>'load data'!P610/1000000*'calc monthly loads'!$B$12</f>
        <v>304.941537</v>
      </c>
      <c r="U610" t="s">
        <v>12</v>
      </c>
      <c r="V610" s="3">
        <f>SUM(P610:T610)</f>
        <v>1413.257625</v>
      </c>
      <c r="W610" t="s">
        <v>13</v>
      </c>
      <c r="X610" s="3">
        <f>SUM(I610:O610)</f>
        <v>1024.320537</v>
      </c>
      <c r="Y610" t="s">
        <v>9</v>
      </c>
    </row>
    <row r="611" spans="6:28" ht="12.75">
      <c r="F611">
        <f>'load data'!A611</f>
        <v>103100</v>
      </c>
      <c r="G611">
        <f>'load data'!B611</f>
        <v>2</v>
      </c>
      <c r="I611" s="1">
        <f>'load data'!E611/1000000*'calc monthly loads'!$B$12</f>
        <v>295.192341</v>
      </c>
      <c r="J611" s="1">
        <f>'load data'!F611/1000000*'calc monthly loads'!$B$12</f>
        <v>299.830725</v>
      </c>
      <c r="K611" s="1">
        <f>'load data'!G611/1000000*'calc monthly loads'!$B$12</f>
        <v>297.543744</v>
      </c>
      <c r="L611" s="1">
        <f>'load data'!H611/1000000*'calc monthly loads'!$B$12</f>
        <v>285.797466</v>
      </c>
      <c r="M611" s="1">
        <f>'load data'!I611/1000000*'calc monthly loads'!$B$12</f>
        <v>265.053582</v>
      </c>
      <c r="N611" s="1">
        <f>'load data'!J611/1000000*'calc monthly loads'!$B$12</f>
        <v>239.52099600000003</v>
      </c>
      <c r="O611" s="1">
        <f>'load data'!K611/1000000*'calc monthly loads'!$B$12</f>
        <v>223.533603</v>
      </c>
      <c r="P611" s="1">
        <f>'load data'!L611/1000000*'calc monthly loads'!$B$12</f>
        <v>219.067011</v>
      </c>
      <c r="Q611" s="1">
        <f>'load data'!M611/1000000*'calc monthly loads'!$B$12</f>
        <v>202.972248</v>
      </c>
      <c r="R611" s="1">
        <f>'load data'!N611/1000000*'calc monthly loads'!$B$12</f>
        <v>172.468431</v>
      </c>
      <c r="S611" s="1">
        <f>'load data'!O611/1000000*'calc monthly loads'!$B$12</f>
        <v>150.726006</v>
      </c>
      <c r="T611" s="1">
        <f>'load data'!P611/1000000*'calc monthly loads'!$B$12</f>
        <v>133.804494</v>
      </c>
      <c r="U611" t="s">
        <v>12</v>
      </c>
      <c r="V611" s="3">
        <f>SUM(I611:S611)</f>
        <v>2651.706153</v>
      </c>
      <c r="W611" t="s">
        <v>13</v>
      </c>
      <c r="X611" s="3">
        <f>T611</f>
        <v>133.804494</v>
      </c>
      <c r="Y611" t="s">
        <v>12</v>
      </c>
      <c r="Z611" s="3">
        <f>SUM(V550:V611)</f>
        <v>85416.92579699999</v>
      </c>
      <c r="AA611" t="s">
        <v>13</v>
      </c>
      <c r="AB611" s="3">
        <f>SUM(X550:X611)</f>
        <v>61106.86535399999</v>
      </c>
    </row>
    <row r="612" spans="6:24" ht="12.75">
      <c r="F612">
        <f>'load data'!A612</f>
        <v>110100</v>
      </c>
      <c r="G612">
        <f>'load data'!B612</f>
        <v>1</v>
      </c>
      <c r="H612">
        <v>32</v>
      </c>
      <c r="I612" s="1">
        <f>'load data'!E612/1000000*'calc monthly loads'!$B$13</f>
        <v>116.850324</v>
      </c>
      <c r="J612" s="1">
        <f>'load data'!F612/1000000*'calc monthly loads'!$B$13</f>
        <v>116.614176</v>
      </c>
      <c r="K612" s="1">
        <f>'load data'!G612/1000000*'calc monthly loads'!$B$13</f>
        <v>112.80360599999999</v>
      </c>
      <c r="L612" s="1">
        <f>'load data'!H612/1000000*'calc monthly loads'!$B$13</f>
        <v>110.82855</v>
      </c>
      <c r="M612" s="1">
        <f>'load data'!I612/1000000*'calc monthly loads'!$B$13</f>
        <v>126.37138200000001</v>
      </c>
      <c r="N612" s="1">
        <f>'load data'!J612/1000000*'calc monthly loads'!$B$13</f>
        <v>157.81126799999998</v>
      </c>
      <c r="O612" s="1">
        <f>'load data'!K612/1000000*'calc monthly loads'!$B$13</f>
        <v>186.224166</v>
      </c>
      <c r="P612" s="1">
        <f>'load data'!L612/1000000*'calc monthly loads'!$B$13</f>
        <v>225.285192</v>
      </c>
      <c r="Q612" s="1">
        <f>'load data'!M612/1000000*'calc monthly loads'!$B$13</f>
        <v>258.442518</v>
      </c>
      <c r="R612" s="1">
        <f>'load data'!N612/1000000*'calc monthly loads'!$B$13</f>
        <v>276.475638</v>
      </c>
      <c r="S612" s="1">
        <f>'load data'!O612/1000000*'calc monthly loads'!$B$13</f>
        <v>283.20585600000004</v>
      </c>
      <c r="T612" s="1">
        <f>'load data'!P612/1000000*'calc monthly loads'!$B$13</f>
        <v>281.907042</v>
      </c>
      <c r="U612" t="s">
        <v>12</v>
      </c>
      <c r="V612" s="3">
        <f>SUM(P612:T612)</f>
        <v>1325.316246</v>
      </c>
      <c r="W612" t="s">
        <v>13</v>
      </c>
      <c r="X612" s="3">
        <f>SUM(I612:O612)</f>
        <v>927.5034719999999</v>
      </c>
    </row>
    <row r="613" spans="6:24" ht="12.75">
      <c r="F613">
        <f>'load data'!A613</f>
        <v>110100</v>
      </c>
      <c r="G613">
        <f>'load data'!B613</f>
        <v>2</v>
      </c>
      <c r="I613" s="1">
        <f>'load data'!E613/1000000*'calc monthly loads'!$B$13</f>
        <v>267.33027</v>
      </c>
      <c r="J613" s="1">
        <f>'load data'!F613/1000000*'calc monthly loads'!$B$13</f>
        <v>273.717</v>
      </c>
      <c r="K613" s="1">
        <f>'load data'!G613/1000000*'calc monthly loads'!$B$13</f>
        <v>272.31084599999997</v>
      </c>
      <c r="L613" s="1">
        <f>'load data'!H613/1000000*'calc monthly loads'!$B$13</f>
        <v>267.566418</v>
      </c>
      <c r="M613" s="1">
        <f>'load data'!I613/1000000*'calc monthly loads'!$B$13</f>
        <v>257.809212</v>
      </c>
      <c r="N613" s="1">
        <f>'load data'!J613/1000000*'calc monthly loads'!$B$13</f>
        <v>242.06243400000002</v>
      </c>
      <c r="O613" s="1">
        <f>'load data'!K613/1000000*'calc monthly loads'!$B$13</f>
        <v>224.490876</v>
      </c>
      <c r="P613" s="1">
        <f>'load data'!L613/1000000*'calc monthly loads'!$B$13</f>
        <v>208.808502</v>
      </c>
      <c r="Q613" s="1">
        <f>'load data'!M613/1000000*'calc monthly loads'!$B$13</f>
        <v>198.943956</v>
      </c>
      <c r="R613" s="1">
        <f>'load data'!N613/1000000*'calc monthly loads'!$B$13</f>
        <v>165.292866</v>
      </c>
      <c r="S613" s="1">
        <f>'load data'!O613/1000000*'calc monthly loads'!$B$13</f>
        <v>141.592194</v>
      </c>
      <c r="T613" s="1">
        <f>'load data'!P613/1000000*'calc monthly loads'!$B$13</f>
        <v>127.777536</v>
      </c>
      <c r="U613" t="s">
        <v>12</v>
      </c>
      <c r="V613" s="3">
        <f>SUM(I613:S613)</f>
        <v>2519.9245739999997</v>
      </c>
      <c r="W613" t="s">
        <v>13</v>
      </c>
      <c r="X613" s="3">
        <f>T613</f>
        <v>127.777536</v>
      </c>
    </row>
    <row r="614" spans="6:24" ht="12.75">
      <c r="F614">
        <f>'load data'!A614</f>
        <v>110200</v>
      </c>
      <c r="G614">
        <f>'load data'!B614</f>
        <v>1</v>
      </c>
      <c r="H614">
        <v>42</v>
      </c>
      <c r="I614" s="1">
        <f>'load data'!E614/1000000*'calc monthly loads'!$B$13</f>
        <v>119.909514</v>
      </c>
      <c r="J614" s="1">
        <f>'load data'!F614/1000000*'calc monthly loads'!$B$13</f>
        <v>117.46216199999999</v>
      </c>
      <c r="K614" s="1">
        <f>'load data'!G614/1000000*'calc monthly loads'!$B$13</f>
        <v>113.265168</v>
      </c>
      <c r="L614" s="1">
        <f>'load data'!H614/1000000*'calc monthly loads'!$B$13</f>
        <v>113.2437</v>
      </c>
      <c r="M614" s="1">
        <f>'load data'!I614/1000000*'calc monthly loads'!$B$13</f>
        <v>132.607836</v>
      </c>
      <c r="N614" s="1">
        <f>'load data'!J614/1000000*'calc monthly loads'!$B$13</f>
        <v>161.675508</v>
      </c>
      <c r="O614" s="1">
        <f>'load data'!K614/1000000*'calc monthly loads'!$B$13</f>
        <v>184.764342</v>
      </c>
      <c r="P614" s="1">
        <f>'load data'!L614/1000000*'calc monthly loads'!$B$13</f>
        <v>231.017148</v>
      </c>
      <c r="Q614" s="1">
        <f>'load data'!M614/1000000*'calc monthly loads'!$B$13</f>
        <v>257.540862</v>
      </c>
      <c r="R614" s="1">
        <f>'load data'!N614/1000000*'calc monthly loads'!$B$13</f>
        <v>275.552514</v>
      </c>
      <c r="S614" s="1">
        <f>'load data'!O614/1000000*'calc monthly loads'!$B$13</f>
        <v>285.40632600000004</v>
      </c>
      <c r="T614" s="1">
        <f>'load data'!P614/1000000*'calc monthly loads'!$B$13</f>
        <v>286.27578</v>
      </c>
      <c r="U614" t="s">
        <v>12</v>
      </c>
      <c r="V614" s="3">
        <f>SUM(P614:T614)</f>
        <v>1335.79263</v>
      </c>
      <c r="W614" t="s">
        <v>13</v>
      </c>
      <c r="X614" s="3">
        <f>SUM(I614:O614)</f>
        <v>942.92823</v>
      </c>
    </row>
    <row r="615" spans="6:24" ht="12.75">
      <c r="F615">
        <f>'load data'!A615</f>
        <v>110200</v>
      </c>
      <c r="G615">
        <f>'load data'!B615</f>
        <v>2</v>
      </c>
      <c r="I615" s="1">
        <f>'load data'!E615/1000000*'calc monthly loads'!$B$13</f>
        <v>280.74777</v>
      </c>
      <c r="J615" s="1">
        <f>'load data'!F615/1000000*'calc monthly loads'!$B$13</f>
        <v>305.81166</v>
      </c>
      <c r="K615" s="1">
        <f>'load data'!G615/1000000*'calc monthly loads'!$B$13</f>
        <v>309.35388</v>
      </c>
      <c r="L615" s="1">
        <f>'load data'!H615/1000000*'calc monthly loads'!$B$13</f>
        <v>274.56498600000003</v>
      </c>
      <c r="M615" s="1">
        <f>'load data'!I615/1000000*'calc monthly loads'!$B$13</f>
        <v>250.18807199999998</v>
      </c>
      <c r="N615" s="1">
        <f>'load data'!J615/1000000*'calc monthly loads'!$B$13</f>
        <v>233.94752999999997</v>
      </c>
      <c r="O615" s="1">
        <f>'load data'!K615/1000000*'calc monthly loads'!$B$13</f>
        <v>219.04873800000001</v>
      </c>
      <c r="P615" s="1">
        <f>'load data'!L615/1000000*'calc monthly loads'!$B$13</f>
        <v>210.11804999999998</v>
      </c>
      <c r="Q615" s="1">
        <f>'load data'!M615/1000000*'calc monthly loads'!$B$13</f>
        <v>195.916968</v>
      </c>
      <c r="R615" s="1">
        <f>'load data'!N615/1000000*'calc monthly loads'!$B$13</f>
        <v>156.158232</v>
      </c>
      <c r="S615" s="1">
        <f>'load data'!O615/1000000*'calc monthly loads'!$B$13</f>
        <v>134.239404</v>
      </c>
      <c r="T615" s="1">
        <f>'load data'!P615/1000000*'calc monthly loads'!$B$13</f>
        <v>121.380072</v>
      </c>
      <c r="U615" t="s">
        <v>12</v>
      </c>
      <c r="V615" s="3">
        <f>SUM(I615:S615)</f>
        <v>2570.0952899999993</v>
      </c>
      <c r="W615" t="s">
        <v>13</v>
      </c>
      <c r="X615" s="3">
        <f>T615</f>
        <v>121.380072</v>
      </c>
    </row>
    <row r="616" spans="6:24" ht="12.75">
      <c r="F616">
        <f>'load data'!A616</f>
        <v>110300</v>
      </c>
      <c r="G616">
        <f>'load data'!B616</f>
        <v>1</v>
      </c>
      <c r="H616">
        <v>52</v>
      </c>
      <c r="I616" s="1">
        <f>'load data'!E616/1000000*'calc monthly loads'!$B$13</f>
        <v>113.973612</v>
      </c>
      <c r="J616" s="1">
        <f>'load data'!F616/1000000*'calc monthly loads'!$B$13</f>
        <v>113.00755199999999</v>
      </c>
      <c r="K616" s="1">
        <f>'load data'!G616/1000000*'calc monthly loads'!$B$13</f>
        <v>111.139836</v>
      </c>
      <c r="L616" s="1">
        <f>'load data'!H616/1000000*'calc monthly loads'!$B$13</f>
        <v>112.09516199999999</v>
      </c>
      <c r="M616" s="1">
        <f>'load data'!I616/1000000*'calc monthly loads'!$B$13</f>
        <v>125.899086</v>
      </c>
      <c r="N616" s="1">
        <f>'load data'!J616/1000000*'calc monthly loads'!$B$13</f>
        <v>157.961544</v>
      </c>
      <c r="O616" s="1">
        <f>'load data'!K616/1000000*'calc monthly loads'!$B$13</f>
        <v>185.633796</v>
      </c>
      <c r="P616" s="1">
        <f>'load data'!L616/1000000*'calc monthly loads'!$B$13</f>
        <v>232.06908</v>
      </c>
      <c r="Q616" s="1">
        <f>'load data'!M616/1000000*'calc monthly loads'!$B$13</f>
        <v>254.35286399999998</v>
      </c>
      <c r="R616" s="1">
        <f>'load data'!N616/1000000*'calc monthly loads'!$B$13</f>
        <v>271.32331800000003</v>
      </c>
      <c r="S616" s="1">
        <f>'load data'!O616/1000000*'calc monthly loads'!$B$13</f>
        <v>302.827608</v>
      </c>
      <c r="T616" s="1">
        <f>'load data'!P616/1000000*'calc monthly loads'!$B$13</f>
        <v>295.743168</v>
      </c>
      <c r="U616" t="s">
        <v>12</v>
      </c>
      <c r="V616" s="3">
        <f>SUM(P616:T616)</f>
        <v>1356.316038</v>
      </c>
      <c r="W616" t="s">
        <v>13</v>
      </c>
      <c r="X616" s="3">
        <f>SUM(I616:O616)</f>
        <v>919.7105879999999</v>
      </c>
    </row>
    <row r="617" spans="6:24" ht="12.75">
      <c r="F617">
        <f>'load data'!A617</f>
        <v>110300</v>
      </c>
      <c r="G617">
        <f>'load data'!B617</f>
        <v>2</v>
      </c>
      <c r="I617" s="1">
        <f>'load data'!E617/1000000*'calc monthly loads'!$B$13</f>
        <v>270.81882</v>
      </c>
      <c r="J617" s="1">
        <f>'load data'!F617/1000000*'calc monthly loads'!$B$13</f>
        <v>270.217716</v>
      </c>
      <c r="K617" s="1">
        <f>'load data'!G617/1000000*'calc monthly loads'!$B$13</f>
        <v>276.04627800000003</v>
      </c>
      <c r="L617" s="1">
        <f>'load data'!H617/1000000*'calc monthly loads'!$B$13</f>
        <v>253.48341</v>
      </c>
      <c r="M617" s="1">
        <f>'load data'!I617/1000000*'calc monthly loads'!$B$13</f>
        <v>239.389668</v>
      </c>
      <c r="N617" s="1">
        <f>'load data'!J617/1000000*'calc monthly loads'!$B$13</f>
        <v>223.07398799999999</v>
      </c>
      <c r="O617" s="1">
        <f>'load data'!K617/1000000*'calc monthly loads'!$B$13</f>
        <v>202.03534799999997</v>
      </c>
      <c r="P617" s="1">
        <f>'load data'!L617/1000000*'calc monthly loads'!$B$13</f>
        <v>195.39100200000001</v>
      </c>
      <c r="Q617" s="1">
        <f>'load data'!M617/1000000*'calc monthly loads'!$B$13</f>
        <v>185.955816</v>
      </c>
      <c r="R617" s="1">
        <f>'load data'!N617/1000000*'calc monthly loads'!$B$13</f>
        <v>152.787756</v>
      </c>
      <c r="S617" s="1">
        <f>'load data'!O617/1000000*'calc monthly loads'!$B$13</f>
        <v>130.67571600000002</v>
      </c>
      <c r="T617" s="1">
        <f>'load data'!P617/1000000*'calc monthly loads'!$B$13</f>
        <v>117.075738</v>
      </c>
      <c r="U617" t="s">
        <v>12</v>
      </c>
      <c r="V617" s="3">
        <f>SUM(I617:S617)</f>
        <v>2399.8755180000003</v>
      </c>
      <c r="W617" t="s">
        <v>13</v>
      </c>
      <c r="X617" s="3">
        <f>T617</f>
        <v>117.075738</v>
      </c>
    </row>
    <row r="618" spans="6:24" ht="12.75">
      <c r="F618">
        <f>'load data'!A618</f>
        <v>110400</v>
      </c>
      <c r="G618">
        <f>'load data'!B618</f>
        <v>1</v>
      </c>
      <c r="H618">
        <v>62</v>
      </c>
      <c r="I618" s="1">
        <f>'load data'!E618/1000000*'calc monthly loads'!$B$13</f>
        <v>109.143312</v>
      </c>
      <c r="J618" s="1">
        <f>'load data'!F618/1000000*'calc monthly loads'!$B$13</f>
        <v>107.640552</v>
      </c>
      <c r="K618" s="1">
        <f>'load data'!G618/1000000*'calc monthly loads'!$B$13</f>
        <v>105.751368</v>
      </c>
      <c r="L618" s="1">
        <f>'load data'!H618/1000000*'calc monthly loads'!$B$13</f>
        <v>105.55815600000001</v>
      </c>
      <c r="M618" s="1">
        <f>'load data'!I618/1000000*'calc monthly loads'!$B$13</f>
        <v>109.239918</v>
      </c>
      <c r="N618" s="1">
        <f>'load data'!J618/1000000*'calc monthly loads'!$B$13</f>
        <v>126.00642599999999</v>
      </c>
      <c r="O618" s="1">
        <f>'load data'!K618/1000000*'calc monthly loads'!$B$13</f>
        <v>137.695752</v>
      </c>
      <c r="P618" s="1">
        <f>'load data'!L618/1000000*'calc monthly loads'!$B$13</f>
        <v>152.15445</v>
      </c>
      <c r="Q618" s="1">
        <f>'load data'!M618/1000000*'calc monthly loads'!$B$13</f>
        <v>174.298692</v>
      </c>
      <c r="R618" s="1">
        <f>'load data'!N618/1000000*'calc monthly loads'!$B$13</f>
        <v>189.61611</v>
      </c>
      <c r="S618" s="1">
        <f>'load data'!O618/1000000*'calc monthly loads'!$B$13</f>
        <v>187.16875800000003</v>
      </c>
      <c r="T618" s="1">
        <f>'load data'!P618/1000000*'calc monthly loads'!$B$13</f>
        <v>182.166714</v>
      </c>
      <c r="U618" t="s">
        <v>12</v>
      </c>
      <c r="V618" s="3">
        <v>0</v>
      </c>
      <c r="W618" t="s">
        <v>13</v>
      </c>
      <c r="X618" s="3">
        <f>SUM(I618:T618)</f>
        <v>1686.440208</v>
      </c>
    </row>
    <row r="619" spans="6:24" ht="12.75">
      <c r="F619">
        <f>'load data'!A619</f>
        <v>110400</v>
      </c>
      <c r="G619">
        <f>'load data'!B619</f>
        <v>2</v>
      </c>
      <c r="I619" s="1">
        <f>'load data'!E619/1000000*'calc monthly loads'!$B$13</f>
        <v>189.465834</v>
      </c>
      <c r="J619" s="1">
        <f>'load data'!F619/1000000*'calc monthly loads'!$B$13</f>
        <v>190.01326799999998</v>
      </c>
      <c r="K619" s="1">
        <f>'load data'!G619/1000000*'calc monthly loads'!$B$13</f>
        <v>179.33293799999998</v>
      </c>
      <c r="L619" s="1">
        <f>'load data'!H619/1000000*'calc monthly loads'!$B$13</f>
        <v>174.309426</v>
      </c>
      <c r="M619" s="1">
        <f>'load data'!I619/1000000*'calc monthly loads'!$B$13</f>
        <v>171.754734</v>
      </c>
      <c r="N619" s="1">
        <f>'load data'!J619/1000000*'calc monthly loads'!$B$13</f>
        <v>172.68859200000003</v>
      </c>
      <c r="O619" s="1">
        <f>'load data'!K619/1000000*'calc monthly loads'!$B$13</f>
        <v>164.369742</v>
      </c>
      <c r="P619" s="1">
        <f>'load data'!L619/1000000*'calc monthly loads'!$B$13</f>
        <v>166.226724</v>
      </c>
      <c r="Q619" s="1">
        <f>'load data'!M619/1000000*'calc monthly loads'!$B$13</f>
        <v>158.75585999999998</v>
      </c>
      <c r="R619" s="1">
        <f>'load data'!N619/1000000*'calc monthly loads'!$B$13</f>
        <v>136.869234</v>
      </c>
      <c r="S619" s="1">
        <f>'load data'!O619/1000000*'calc monthly loads'!$B$13</f>
        <v>118.299414</v>
      </c>
      <c r="T619" s="1">
        <f>'load data'!P619/1000000*'calc monthly loads'!$B$13</f>
        <v>111.214974</v>
      </c>
      <c r="U619" t="s">
        <v>12</v>
      </c>
      <c r="V619" s="3">
        <v>0</v>
      </c>
      <c r="W619" t="s">
        <v>13</v>
      </c>
      <c r="X619" s="3">
        <f>SUM(I619:T619)</f>
        <v>1933.3007400000001</v>
      </c>
    </row>
    <row r="620" spans="6:24" ht="12.75">
      <c r="F620">
        <f>'load data'!A620</f>
        <v>110500</v>
      </c>
      <c r="G620">
        <f>'load data'!B620</f>
        <v>1</v>
      </c>
      <c r="H620">
        <v>71</v>
      </c>
      <c r="I620" s="1">
        <f>'load data'!E620/1000000*'calc monthly loads'!$B$13</f>
        <v>105.010722</v>
      </c>
      <c r="J620" s="1">
        <f>'load data'!F620/1000000*'calc monthly loads'!$B$13</f>
        <v>104.38815</v>
      </c>
      <c r="K620" s="1">
        <f>'load data'!G620/1000000*'calc monthly loads'!$B$13</f>
        <v>103.98025799999999</v>
      </c>
      <c r="L620" s="1">
        <f>'load data'!H620/1000000*'calc monthly loads'!$B$13</f>
        <v>103.990992</v>
      </c>
      <c r="M620" s="1">
        <f>'load data'!I620/1000000*'calc monthly loads'!$B$13</f>
        <v>105.955314</v>
      </c>
      <c r="N620" s="1">
        <f>'load data'!J620/1000000*'calc monthly loads'!$B$13</f>
        <v>113.72673</v>
      </c>
      <c r="O620" s="1">
        <f>'load data'!K620/1000000*'calc monthly loads'!$B$13</f>
        <v>119.11519799999999</v>
      </c>
      <c r="P620" s="1">
        <f>'load data'!L620/1000000*'calc monthly loads'!$B$13</f>
        <v>123.934764</v>
      </c>
      <c r="Q620" s="1">
        <f>'load data'!M620/1000000*'calc monthly loads'!$B$13</f>
        <v>122.861364</v>
      </c>
      <c r="R620" s="1">
        <f>'load data'!N620/1000000*'calc monthly loads'!$B$13</f>
        <v>135.19473</v>
      </c>
      <c r="S620" s="1">
        <f>'load data'!O620/1000000*'calc monthly loads'!$B$13</f>
        <v>156.362178</v>
      </c>
      <c r="T620" s="1">
        <f>'load data'!P620/1000000*'calc monthly loads'!$B$13</f>
        <v>155.80401</v>
      </c>
      <c r="U620" t="s">
        <v>12</v>
      </c>
      <c r="V620" s="3">
        <v>0</v>
      </c>
      <c r="W620" t="s">
        <v>13</v>
      </c>
      <c r="X620" s="3">
        <f>SUM(I620:T620)</f>
        <v>1450.32441</v>
      </c>
    </row>
    <row r="621" spans="6:24" ht="12.75">
      <c r="F621">
        <f>'load data'!A621</f>
        <v>110500</v>
      </c>
      <c r="G621">
        <f>'load data'!B621</f>
        <v>2</v>
      </c>
      <c r="I621" s="1">
        <f>'load data'!E621/1000000*'calc monthly loads'!$B$13</f>
        <v>158.873934</v>
      </c>
      <c r="J621" s="1">
        <f>'load data'!F621/1000000*'calc monthly loads'!$B$13</f>
        <v>165.185526</v>
      </c>
      <c r="K621" s="1">
        <f>'load data'!G621/1000000*'calc monthly loads'!$B$13</f>
        <v>160.784586</v>
      </c>
      <c r="L621" s="1">
        <f>'load data'!H621/1000000*'calc monthly loads'!$B$13</f>
        <v>163.113864</v>
      </c>
      <c r="M621" s="1">
        <f>'load data'!I621/1000000*'calc monthly loads'!$B$13</f>
        <v>167.97636599999998</v>
      </c>
      <c r="N621" s="1">
        <f>'load data'!J621/1000000*'calc monthly loads'!$B$13</f>
        <v>171.293172</v>
      </c>
      <c r="O621" s="1">
        <f>'load data'!K621/1000000*'calc monthly loads'!$B$13</f>
        <v>146.379558</v>
      </c>
      <c r="P621" s="1">
        <f>'load data'!L621/1000000*'calc monthly loads'!$B$13</f>
        <v>130.514706</v>
      </c>
      <c r="Q621" s="1">
        <f>'load data'!M621/1000000*'calc monthly loads'!$B$13</f>
        <v>124.911558</v>
      </c>
      <c r="R621" s="1">
        <f>'load data'!N621/1000000*'calc monthly loads'!$B$13</f>
        <v>121.465944</v>
      </c>
      <c r="S621" s="1">
        <f>'load data'!O621/1000000*'calc monthly loads'!$B$13</f>
        <v>119.050794</v>
      </c>
      <c r="T621" s="1">
        <f>'load data'!P621/1000000*'calc monthly loads'!$B$13</f>
        <v>113.973612</v>
      </c>
      <c r="U621" t="s">
        <v>12</v>
      </c>
      <c r="V621" s="3">
        <v>0</v>
      </c>
      <c r="W621" t="s">
        <v>13</v>
      </c>
      <c r="X621" s="3">
        <f>SUM(I621:T621)</f>
        <v>1743.52362</v>
      </c>
    </row>
    <row r="622" spans="6:24" ht="12.75">
      <c r="F622">
        <f>'load data'!A622</f>
        <v>110600</v>
      </c>
      <c r="G622">
        <f>'load data'!B622</f>
        <v>1</v>
      </c>
      <c r="H622">
        <v>11</v>
      </c>
      <c r="I622" s="1">
        <f>'load data'!E622/1000000*'calc monthly loads'!$B$13</f>
        <v>109.64781</v>
      </c>
      <c r="J622" s="1">
        <f>'load data'!F622/1000000*'calc monthly loads'!$B$13</f>
        <v>106.29880200000001</v>
      </c>
      <c r="K622" s="1">
        <f>'load data'!G622/1000000*'calc monthly loads'!$B$13</f>
        <v>108.499272</v>
      </c>
      <c r="L622" s="1">
        <f>'load data'!H622/1000000*'calc monthly loads'!$B$13</f>
        <v>121.219062</v>
      </c>
      <c r="M622" s="1">
        <f>'load data'!I622/1000000*'calc monthly loads'!$B$13</f>
        <v>125.330184</v>
      </c>
      <c r="N622" s="1">
        <f>'load data'!J622/1000000*'calc monthly loads'!$B$13</f>
        <v>151.42453799999998</v>
      </c>
      <c r="O622" s="1">
        <f>'load data'!K622/1000000*'calc monthly loads'!$B$13</f>
        <v>178.56009</v>
      </c>
      <c r="P622" s="1">
        <f>'load data'!L622/1000000*'calc monthly loads'!$B$13</f>
        <v>222.548022</v>
      </c>
      <c r="Q622" s="1">
        <f>'load data'!M622/1000000*'calc monthly loads'!$B$13</f>
        <v>257.25104400000004</v>
      </c>
      <c r="R622" s="1">
        <f>'load data'!N622/1000000*'calc monthly loads'!$B$13</f>
        <v>276.260958</v>
      </c>
      <c r="S622" s="1">
        <f>'load data'!O622/1000000*'calc monthly loads'!$B$13</f>
        <v>287.34918</v>
      </c>
      <c r="T622" s="1">
        <f>'load data'!P622/1000000*'calc monthly loads'!$B$13</f>
        <v>281.005386</v>
      </c>
      <c r="U622" t="s">
        <v>12</v>
      </c>
      <c r="V622" s="3">
        <f>SUM(P622:T622)</f>
        <v>1324.41459</v>
      </c>
      <c r="W622" t="s">
        <v>13</v>
      </c>
      <c r="X622" s="3">
        <f>SUM(I622:O622)</f>
        <v>900.979758</v>
      </c>
    </row>
    <row r="623" spans="6:24" ht="12.75">
      <c r="F623">
        <f>'load data'!A623</f>
        <v>110600</v>
      </c>
      <c r="G623">
        <f>'load data'!B623</f>
        <v>2</v>
      </c>
      <c r="I623" s="1">
        <f>'load data'!E623/1000000*'calc monthly loads'!$B$13</f>
        <v>281.57428799999997</v>
      </c>
      <c r="J623" s="1">
        <f>'load data'!F623/1000000*'calc monthly loads'!$B$13</f>
        <v>299.714748</v>
      </c>
      <c r="K623" s="1">
        <f>'load data'!G623/1000000*'calc monthly loads'!$B$13</f>
        <v>273.50232</v>
      </c>
      <c r="L623" s="1">
        <f>'load data'!H623/1000000*'calc monthly loads'!$B$13</f>
        <v>263.380158</v>
      </c>
      <c r="M623" s="1">
        <f>'load data'!I623/1000000*'calc monthly loads'!$B$13</f>
        <v>256.91829</v>
      </c>
      <c r="N623" s="1">
        <f>'load data'!J623/1000000*'calc monthly loads'!$B$13</f>
        <v>231.886602</v>
      </c>
      <c r="O623" s="1">
        <f>'load data'!K623/1000000*'calc monthly loads'!$B$13</f>
        <v>225.220788</v>
      </c>
      <c r="P623" s="1">
        <f>'load data'!L623/1000000*'calc monthly loads'!$B$13</f>
        <v>207.09106200000002</v>
      </c>
      <c r="Q623" s="1">
        <f>'load data'!M623/1000000*'calc monthly loads'!$B$13</f>
        <v>193.212</v>
      </c>
      <c r="R623" s="1">
        <f>'load data'!N623/1000000*'calc monthly loads'!$B$13</f>
        <v>163.489554</v>
      </c>
      <c r="S623" s="1">
        <f>'load data'!O623/1000000*'calc monthly loads'!$B$13</f>
        <v>138.286122</v>
      </c>
      <c r="T623" s="1">
        <f>'load data'!P623/1000000*'calc monthly loads'!$B$13</f>
        <v>128.16396</v>
      </c>
      <c r="U623" t="s">
        <v>12</v>
      </c>
      <c r="V623" s="3">
        <f>SUM(I623:S623)</f>
        <v>2534.275932</v>
      </c>
      <c r="W623" t="s">
        <v>13</v>
      </c>
      <c r="X623" s="3">
        <f>T623</f>
        <v>128.16396</v>
      </c>
    </row>
    <row r="624" spans="6:24" ht="12.75">
      <c r="F624">
        <f>'load data'!A624</f>
        <v>110700</v>
      </c>
      <c r="G624">
        <f>'load data'!B624</f>
        <v>1</v>
      </c>
      <c r="H624">
        <v>21</v>
      </c>
      <c r="I624" s="1">
        <f>'load data'!E624/1000000*'calc monthly loads'!$B$13</f>
        <v>120.145662</v>
      </c>
      <c r="J624" s="1">
        <f>'load data'!F624/1000000*'calc monthly loads'!$B$13</f>
        <v>116.37802799999999</v>
      </c>
      <c r="K624" s="1">
        <f>'load data'!G624/1000000*'calc monthly loads'!$B$13</f>
        <v>113.973612</v>
      </c>
      <c r="L624" s="1">
        <f>'load data'!H624/1000000*'calc monthly loads'!$B$13</f>
        <v>119.426484</v>
      </c>
      <c r="M624" s="1">
        <f>'load data'!I624/1000000*'calc monthly loads'!$B$13</f>
        <v>125.169174</v>
      </c>
      <c r="N624" s="1">
        <f>'load data'!J624/1000000*'calc monthly loads'!$B$13</f>
        <v>159.02421</v>
      </c>
      <c r="O624" s="1">
        <f>'load data'!K624/1000000*'calc monthly loads'!$B$13</f>
        <v>195.530544</v>
      </c>
      <c r="P624" s="1">
        <f>'load data'!L624/1000000*'calc monthly loads'!$B$13</f>
        <v>221.077464</v>
      </c>
      <c r="Q624" s="1">
        <f>'load data'!M624/1000000*'calc monthly loads'!$B$13</f>
        <v>243.13583400000002</v>
      </c>
      <c r="R624" s="1">
        <f>'load data'!N624/1000000*'calc monthly loads'!$B$13</f>
        <v>270.59340599999996</v>
      </c>
      <c r="S624" s="1">
        <f>'load data'!O624/1000000*'calc monthly loads'!$B$13</f>
        <v>299.811354</v>
      </c>
      <c r="T624" s="1">
        <f>'load data'!P624/1000000*'calc monthly loads'!$B$13</f>
        <v>283.463472</v>
      </c>
      <c r="U624" t="s">
        <v>12</v>
      </c>
      <c r="V624" s="3">
        <f>SUM(P624:T624)</f>
        <v>1318.08153</v>
      </c>
      <c r="W624" t="s">
        <v>13</v>
      </c>
      <c r="X624" s="3">
        <f>SUM(I624:O624)</f>
        <v>949.647714</v>
      </c>
    </row>
    <row r="625" spans="6:24" ht="12.75">
      <c r="F625">
        <f>'load data'!A625</f>
        <v>110700</v>
      </c>
      <c r="G625">
        <f>'load data'!B625</f>
        <v>2</v>
      </c>
      <c r="I625" s="1">
        <f>'load data'!E625/1000000*'calc monthly loads'!$B$13</f>
        <v>269.777622</v>
      </c>
      <c r="J625" s="1">
        <f>'load data'!F625/1000000*'calc monthly loads'!$B$13</f>
        <v>276.540042</v>
      </c>
      <c r="K625" s="1">
        <f>'load data'!G625/1000000*'calc monthly loads'!$B$13</f>
        <v>267.22293</v>
      </c>
      <c r="L625" s="1">
        <f>'load data'!H625/1000000*'calc monthly loads'!$B$13</f>
        <v>259.140228</v>
      </c>
      <c r="M625" s="1">
        <f>'load data'!I625/1000000*'calc monthly loads'!$B$13</f>
        <v>254.653416</v>
      </c>
      <c r="N625" s="1">
        <f>'load data'!J625/1000000*'calc monthly loads'!$B$13</f>
        <v>234.677442</v>
      </c>
      <c r="O625" s="1">
        <f>'load data'!K625/1000000*'calc monthly loads'!$B$13</f>
        <v>214.551192</v>
      </c>
      <c r="P625" s="1">
        <f>'load data'!L625/1000000*'calc monthly loads'!$B$13</f>
        <v>204.042606</v>
      </c>
      <c r="Q625" s="1">
        <f>'load data'!M625/1000000*'calc monthly loads'!$B$13</f>
        <v>194.532282</v>
      </c>
      <c r="R625" s="1">
        <f>'load data'!N625/1000000*'calc monthly loads'!$B$13</f>
        <v>164.294604</v>
      </c>
      <c r="S625" s="1">
        <f>'load data'!O625/1000000*'calc monthly loads'!$B$13</f>
        <v>143.341836</v>
      </c>
      <c r="T625" s="1">
        <f>'load data'!P625/1000000*'calc monthly loads'!$B$13</f>
        <v>129.151488</v>
      </c>
      <c r="U625" t="s">
        <v>12</v>
      </c>
      <c r="V625" s="3">
        <f>SUM(I625:S625)</f>
        <v>2482.7742</v>
      </c>
      <c r="W625" t="s">
        <v>13</v>
      </c>
      <c r="X625" s="3">
        <f>T625</f>
        <v>129.151488</v>
      </c>
    </row>
    <row r="626" spans="6:24" ht="12.75">
      <c r="F626">
        <f>'load data'!A626</f>
        <v>110800</v>
      </c>
      <c r="G626">
        <f>'load data'!B626</f>
        <v>1</v>
      </c>
      <c r="H626">
        <v>32</v>
      </c>
      <c r="I626" s="1">
        <f>'load data'!E626/1000000*'calc monthly loads'!$B$13</f>
        <v>119.11519799999999</v>
      </c>
      <c r="J626" s="1">
        <f>'load data'!F626/1000000*'calc monthly loads'!$B$13</f>
        <v>117.16161</v>
      </c>
      <c r="K626" s="1">
        <f>'load data'!G626/1000000*'calc monthly loads'!$B$13</f>
        <v>115.31536200000001</v>
      </c>
      <c r="L626" s="1">
        <f>'load data'!H626/1000000*'calc monthly loads'!$B$13</f>
        <v>118.836114</v>
      </c>
      <c r="M626" s="1">
        <f>'load data'!I626/1000000*'calc monthly loads'!$B$13</f>
        <v>127.444782</v>
      </c>
      <c r="N626" s="1">
        <f>'load data'!J626/1000000*'calc monthly loads'!$B$13</f>
        <v>156.888144</v>
      </c>
      <c r="O626" s="1">
        <f>'load data'!K626/1000000*'calc monthly loads'!$B$13</f>
        <v>186.86820600000001</v>
      </c>
      <c r="P626" s="1">
        <f>'load data'!L626/1000000*'calc monthly loads'!$B$13</f>
        <v>217.82506199999997</v>
      </c>
      <c r="Q626" s="1">
        <f>'load data'!M626/1000000*'calc monthly loads'!$B$13</f>
        <v>247.880262</v>
      </c>
      <c r="R626" s="1">
        <f>'load data'!N626/1000000*'calc monthly loads'!$B$13</f>
        <v>274.03902</v>
      </c>
      <c r="S626" s="1">
        <f>'load data'!O626/1000000*'calc monthly loads'!$B$13</f>
        <v>281.703096</v>
      </c>
      <c r="T626" s="1">
        <f>'load data'!P626/1000000*'calc monthly loads'!$B$13</f>
        <v>283.48494</v>
      </c>
      <c r="U626" t="s">
        <v>12</v>
      </c>
      <c r="V626" s="3">
        <f>SUM(P626:T626)</f>
        <v>1304.93238</v>
      </c>
      <c r="W626" t="s">
        <v>13</v>
      </c>
      <c r="X626" s="3">
        <f>SUM(I626:O626)</f>
        <v>941.629416</v>
      </c>
    </row>
    <row r="627" spans="6:24" ht="12.75">
      <c r="F627">
        <f>'load data'!A627</f>
        <v>110800</v>
      </c>
      <c r="G627">
        <f>'load data'!B627</f>
        <v>2</v>
      </c>
      <c r="I627" s="1">
        <f>'load data'!E627/1000000*'calc monthly loads'!$B$13</f>
        <v>279.062532</v>
      </c>
      <c r="J627" s="1">
        <f>'load data'!F627/1000000*'calc monthly loads'!$B$13</f>
        <v>281.55282</v>
      </c>
      <c r="K627" s="1">
        <f>'load data'!G627/1000000*'calc monthly loads'!$B$13</f>
        <v>278.472162</v>
      </c>
      <c r="L627" s="1">
        <f>'load data'!H627/1000000*'calc monthly loads'!$B$13</f>
        <v>272.514792</v>
      </c>
      <c r="M627" s="1">
        <f>'load data'!I627/1000000*'calc monthly loads'!$B$13</f>
        <v>262.027674</v>
      </c>
      <c r="N627" s="1">
        <f>'load data'!J627/1000000*'calc monthly loads'!$B$13</f>
        <v>234.29101799999998</v>
      </c>
      <c r="O627" s="1">
        <f>'load data'!K627/1000000*'calc monthly loads'!$B$13</f>
        <v>218.211486</v>
      </c>
      <c r="P627" s="1">
        <f>'load data'!L627/1000000*'calc monthly loads'!$B$13</f>
        <v>201.14442599999998</v>
      </c>
      <c r="Q627" s="1">
        <f>'load data'!M627/1000000*'calc monthly loads'!$B$13</f>
        <v>190.15281000000002</v>
      </c>
      <c r="R627" s="1">
        <f>'load data'!N627/1000000*'calc monthly loads'!$B$13</f>
        <v>161.235414</v>
      </c>
      <c r="S627" s="1">
        <f>'load data'!O627/1000000*'calc monthly loads'!$B$13</f>
        <v>134.81904</v>
      </c>
      <c r="T627" s="1">
        <f>'load data'!P627/1000000*'calc monthly loads'!$B$13</f>
        <v>125.29798199999999</v>
      </c>
      <c r="U627" t="s">
        <v>12</v>
      </c>
      <c r="V627" s="3">
        <f>SUM(I627:S627)</f>
        <v>2513.4841739999997</v>
      </c>
      <c r="W627" t="s">
        <v>13</v>
      </c>
      <c r="X627" s="3">
        <f>T627</f>
        <v>125.29798199999999</v>
      </c>
    </row>
    <row r="628" spans="6:24" ht="12.75">
      <c r="F628">
        <f>'load data'!A628</f>
        <v>110900</v>
      </c>
      <c r="G628">
        <f>'load data'!B628</f>
        <v>1</v>
      </c>
      <c r="H628">
        <v>42</v>
      </c>
      <c r="I628" s="1">
        <f>'load data'!E628/1000000*'calc monthly loads'!$B$13</f>
        <v>120.821904</v>
      </c>
      <c r="J628" s="1">
        <f>'load data'!F628/1000000*'calc monthly loads'!$B$13</f>
        <v>119.512356</v>
      </c>
      <c r="K628" s="1">
        <f>'load data'!G628/1000000*'calc monthly loads'!$B$13</f>
        <v>116.399496</v>
      </c>
      <c r="L628" s="1">
        <f>'load data'!H628/1000000*'calc monthly loads'!$B$13</f>
        <v>114.864534</v>
      </c>
      <c r="M628" s="1">
        <f>'load data'!I628/1000000*'calc monthly loads'!$B$13</f>
        <v>126.038628</v>
      </c>
      <c r="N628" s="1">
        <f>'load data'!J628/1000000*'calc monthly loads'!$B$13</f>
        <v>160.484034</v>
      </c>
      <c r="O628" s="1">
        <f>'load data'!K628/1000000*'calc monthly loads'!$B$13</f>
        <v>191.462358</v>
      </c>
      <c r="P628" s="1">
        <f>'load data'!L628/1000000*'calc monthly loads'!$B$13</f>
        <v>252.388542</v>
      </c>
      <c r="Q628" s="1">
        <f>'load data'!M628/1000000*'calc monthly loads'!$B$13</f>
        <v>261.233358</v>
      </c>
      <c r="R628" s="1">
        <f>'load data'!N628/1000000*'calc monthly loads'!$B$13</f>
        <v>276.636648</v>
      </c>
      <c r="S628" s="1">
        <f>'load data'!O628/1000000*'calc monthly loads'!$B$13</f>
        <v>284.472468</v>
      </c>
      <c r="T628" s="1">
        <f>'load data'!P628/1000000*'calc monthly loads'!$B$13</f>
        <v>287.714136</v>
      </c>
      <c r="U628" t="s">
        <v>12</v>
      </c>
      <c r="V628" s="3">
        <f>SUM(P628:T628)</f>
        <v>1362.445152</v>
      </c>
      <c r="W628" t="s">
        <v>13</v>
      </c>
      <c r="X628" s="3">
        <f>SUM(I628:O628)</f>
        <v>949.58331</v>
      </c>
    </row>
    <row r="629" spans="6:24" ht="12.75">
      <c r="F629">
        <f>'load data'!A629</f>
        <v>110900</v>
      </c>
      <c r="G629">
        <f>'load data'!B629</f>
        <v>2</v>
      </c>
      <c r="I629" s="1">
        <f>'load data'!E629/1000000*'calc monthly loads'!$B$13</f>
        <v>273.899478</v>
      </c>
      <c r="J629" s="1">
        <f>'load data'!F629/1000000*'calc monthly loads'!$B$13</f>
        <v>279.084</v>
      </c>
      <c r="K629" s="1">
        <f>'load data'!G629/1000000*'calc monthly loads'!$B$13</f>
        <v>306.659646</v>
      </c>
      <c r="L629" s="1">
        <f>'load data'!H629/1000000*'calc monthly loads'!$B$13</f>
        <v>269.648814</v>
      </c>
      <c r="M629" s="1">
        <f>'load data'!I629/1000000*'calc monthly loads'!$B$13</f>
        <v>255.36185999999998</v>
      </c>
      <c r="N629" s="1">
        <f>'load data'!J629/1000000*'calc monthly loads'!$B$13</f>
        <v>225.60721199999998</v>
      </c>
      <c r="O629" s="1">
        <f>'load data'!K629/1000000*'calc monthly loads'!$B$13</f>
        <v>209.613552</v>
      </c>
      <c r="P629" s="1">
        <f>'load data'!L629/1000000*'calc monthly loads'!$B$13</f>
        <v>202.17489</v>
      </c>
      <c r="Q629" s="1">
        <f>'load data'!M629/1000000*'calc monthly loads'!$B$13</f>
        <v>192.256674</v>
      </c>
      <c r="R629" s="1">
        <f>'load data'!N629/1000000*'calc monthly loads'!$B$13</f>
        <v>163.553958</v>
      </c>
      <c r="S629" s="1">
        <f>'load data'!O629/1000000*'calc monthly loads'!$B$13</f>
        <v>140.958888</v>
      </c>
      <c r="T629" s="1">
        <f>'load data'!P629/1000000*'calc monthly loads'!$B$13</f>
        <v>124.879356</v>
      </c>
      <c r="U629" t="s">
        <v>12</v>
      </c>
      <c r="V629" s="3">
        <f>SUM(I629:S629)</f>
        <v>2518.818972</v>
      </c>
      <c r="W629" t="s">
        <v>13</v>
      </c>
      <c r="X629" s="3">
        <f>T629</f>
        <v>124.879356</v>
      </c>
    </row>
    <row r="630" spans="6:24" ht="12.75">
      <c r="F630">
        <f>'load data'!A630</f>
        <v>111000</v>
      </c>
      <c r="G630">
        <f>'load data'!B630</f>
        <v>1</v>
      </c>
      <c r="H630">
        <v>81</v>
      </c>
      <c r="I630" s="1">
        <f>'load data'!E630/1000000*'calc monthly loads'!$B$13</f>
        <v>116.903994</v>
      </c>
      <c r="J630" s="1">
        <f>'load data'!F630/1000000*'calc monthly loads'!$B$13</f>
        <v>114.241962</v>
      </c>
      <c r="K630" s="1">
        <f>'load data'!G630/1000000*'calc monthly loads'!$B$13</f>
        <v>111.90195</v>
      </c>
      <c r="L630" s="1">
        <f>'load data'!H630/1000000*'calc monthly loads'!$B$13</f>
        <v>111.193506</v>
      </c>
      <c r="M630" s="1">
        <f>'load data'!I630/1000000*'calc monthly loads'!$B$13</f>
        <v>124.224582</v>
      </c>
      <c r="N630" s="1">
        <f>'load data'!J630/1000000*'calc monthly loads'!$B$13</f>
        <v>156.694932</v>
      </c>
      <c r="O630" s="1">
        <f>'load data'!K630/1000000*'calc monthly loads'!$B$13</f>
        <v>185.01122400000003</v>
      </c>
      <c r="P630" s="1">
        <f>'load data'!L630/1000000*'calc monthly loads'!$B$13</f>
        <v>207.50968799999998</v>
      </c>
      <c r="Q630" s="1">
        <f>'load data'!M630/1000000*'calc monthly loads'!$B$13</f>
        <v>228.355116</v>
      </c>
      <c r="R630" s="1">
        <f>'load data'!N630/1000000*'calc monthly loads'!$B$13</f>
        <v>247.171818</v>
      </c>
      <c r="S630" s="1">
        <f>'load data'!O630/1000000*'calc monthly loads'!$B$13</f>
        <v>251.27220599999998</v>
      </c>
      <c r="T630" s="1">
        <f>'load data'!P630/1000000*'calc monthly loads'!$B$13</f>
        <v>258.09903</v>
      </c>
      <c r="U630" t="s">
        <v>12</v>
      </c>
      <c r="V630" s="3">
        <v>0</v>
      </c>
      <c r="W630" t="s">
        <v>13</v>
      </c>
      <c r="X630" s="3">
        <f aca="true" t="shared" si="6" ref="X630:X635">SUM(I630:T630)</f>
        <v>2112.580008</v>
      </c>
    </row>
    <row r="631" spans="6:24" ht="12.75">
      <c r="F631">
        <f>'load data'!A631</f>
        <v>111000</v>
      </c>
      <c r="G631">
        <f>'load data'!B631</f>
        <v>2</v>
      </c>
      <c r="I631" s="1">
        <f>'load data'!E631/1000000*'calc monthly loads'!$B$13</f>
        <v>246.441906</v>
      </c>
      <c r="J631" s="1">
        <f>'load data'!F631/1000000*'calc monthly loads'!$B$13</f>
        <v>243.082164</v>
      </c>
      <c r="K631" s="1">
        <f>'load data'!G631/1000000*'calc monthly loads'!$B$13</f>
        <v>242.008764</v>
      </c>
      <c r="L631" s="1">
        <f>'load data'!H631/1000000*'calc monthly loads'!$B$13</f>
        <v>230.051088</v>
      </c>
      <c r="M631" s="1">
        <f>'load data'!I631/1000000*'calc monthly loads'!$B$13</f>
        <v>220.519296</v>
      </c>
      <c r="N631" s="1">
        <f>'load data'!J631/1000000*'calc monthly loads'!$B$13</f>
        <v>206.060598</v>
      </c>
      <c r="O631" s="1">
        <f>'load data'!K631/1000000*'calc monthly loads'!$B$13</f>
        <v>193.555488</v>
      </c>
      <c r="P631" s="1">
        <f>'load data'!L631/1000000*'calc monthly loads'!$B$13</f>
        <v>190.657308</v>
      </c>
      <c r="Q631" s="1">
        <f>'load data'!M631/1000000*'calc monthly loads'!$B$13</f>
        <v>185.032692</v>
      </c>
      <c r="R631" s="1">
        <f>'load data'!N631/1000000*'calc monthly loads'!$B$13</f>
        <v>142.38651000000002</v>
      </c>
      <c r="S631" s="1">
        <f>'load data'!O631/1000000*'calc monthly loads'!$B$13</f>
        <v>124.364124</v>
      </c>
      <c r="T631" s="1">
        <f>'load data'!P631/1000000*'calc monthly loads'!$B$13</f>
        <v>115.51930800000001</v>
      </c>
      <c r="U631" t="s">
        <v>12</v>
      </c>
      <c r="V631" s="3">
        <v>0</v>
      </c>
      <c r="W631" t="s">
        <v>13</v>
      </c>
      <c r="X631" s="3">
        <f t="shared" si="6"/>
        <v>2339.679246</v>
      </c>
    </row>
    <row r="632" spans="6:24" ht="12.75">
      <c r="F632">
        <f>'load data'!A632</f>
        <v>111100</v>
      </c>
      <c r="G632">
        <f>'load data'!B632</f>
        <v>1</v>
      </c>
      <c r="H632">
        <v>62</v>
      </c>
      <c r="I632" s="1">
        <f>'load data'!E632/1000000*'calc monthly loads'!$B$13</f>
        <v>105.203934</v>
      </c>
      <c r="J632" s="1">
        <f>'load data'!F632/1000000*'calc monthly loads'!$B$13</f>
        <v>104.452554</v>
      </c>
      <c r="K632" s="1">
        <f>'load data'!G632/1000000*'calc monthly loads'!$B$13</f>
        <v>104.62429800000001</v>
      </c>
      <c r="L632" s="1">
        <f>'load data'!H632/1000000*'calc monthly loads'!$B$13</f>
        <v>102.649242</v>
      </c>
      <c r="M632" s="1">
        <f>'load data'!I632/1000000*'calc monthly loads'!$B$13</f>
        <v>102.54190200000001</v>
      </c>
      <c r="N632" s="1">
        <f>'load data'!J632/1000000*'calc monthly loads'!$B$13</f>
        <v>122.85063000000001</v>
      </c>
      <c r="O632" s="1">
        <f>'load data'!K632/1000000*'calc monthly loads'!$B$13</f>
        <v>129.376902</v>
      </c>
      <c r="P632" s="1">
        <f>'load data'!L632/1000000*'calc monthly loads'!$B$13</f>
        <v>138.22171799999998</v>
      </c>
      <c r="Q632" s="1">
        <f>'load data'!M632/1000000*'calc monthly loads'!$B$13</f>
        <v>159.281826</v>
      </c>
      <c r="R632" s="1">
        <f>'load data'!N632/1000000*'calc monthly loads'!$B$13</f>
        <v>173.869332</v>
      </c>
      <c r="S632" s="1">
        <f>'load data'!O632/1000000*'calc monthly loads'!$B$13</f>
        <v>177.529626</v>
      </c>
      <c r="T632" s="1">
        <f>'load data'!P632/1000000*'calc monthly loads'!$B$13</f>
        <v>184.15250400000002</v>
      </c>
      <c r="U632" t="s">
        <v>12</v>
      </c>
      <c r="V632" s="3">
        <v>0</v>
      </c>
      <c r="W632" t="s">
        <v>13</v>
      </c>
      <c r="X632" s="3">
        <f t="shared" si="6"/>
        <v>1604.754468</v>
      </c>
    </row>
    <row r="633" spans="6:24" ht="12.75">
      <c r="F633">
        <f>'load data'!A633</f>
        <v>111100</v>
      </c>
      <c r="G633">
        <f>'load data'!B633</f>
        <v>2</v>
      </c>
      <c r="I633" s="1">
        <f>'load data'!E633/1000000*'calc monthly loads'!$B$13</f>
        <v>180.824964</v>
      </c>
      <c r="J633" s="1">
        <f>'load data'!F633/1000000*'calc monthly loads'!$B$13</f>
        <v>178.42054800000003</v>
      </c>
      <c r="K633" s="1">
        <f>'load data'!G633/1000000*'calc monthly loads'!$B$13</f>
        <v>182.896626</v>
      </c>
      <c r="L633" s="1">
        <f>'load data'!H633/1000000*'calc monthly loads'!$B$13</f>
        <v>179.021652</v>
      </c>
      <c r="M633" s="1">
        <f>'load data'!I633/1000000*'calc monthly loads'!$B$13</f>
        <v>179.644224</v>
      </c>
      <c r="N633" s="1">
        <f>'load data'!J633/1000000*'calc monthly loads'!$B$13</f>
        <v>174.019608</v>
      </c>
      <c r="O633" s="1">
        <f>'load data'!K633/1000000*'calc monthly loads'!$B$13</f>
        <v>165.94764</v>
      </c>
      <c r="P633" s="1">
        <f>'load data'!L633/1000000*'calc monthly loads'!$B$13</f>
        <v>166.33406399999998</v>
      </c>
      <c r="Q633" s="1">
        <f>'load data'!M633/1000000*'calc monthly loads'!$B$13</f>
        <v>165.185526</v>
      </c>
      <c r="R633" s="1">
        <f>'load data'!N633/1000000*'calc monthly loads'!$B$13</f>
        <v>139.348788</v>
      </c>
      <c r="S633" s="1">
        <f>'load data'!O633/1000000*'calc monthly loads'!$B$13</f>
        <v>117.580236</v>
      </c>
      <c r="T633" s="1">
        <f>'load data'!P633/1000000*'calc monthly loads'!$B$13</f>
        <v>109.368726</v>
      </c>
      <c r="U633" t="s">
        <v>12</v>
      </c>
      <c r="V633" s="3">
        <v>0</v>
      </c>
      <c r="W633" t="s">
        <v>13</v>
      </c>
      <c r="X633" s="3">
        <f t="shared" si="6"/>
        <v>1938.592602</v>
      </c>
    </row>
    <row r="634" spans="6:24" ht="12.75">
      <c r="F634">
        <f>'load data'!A634</f>
        <v>111200</v>
      </c>
      <c r="G634">
        <f>'load data'!B634</f>
        <v>1</v>
      </c>
      <c r="H634">
        <v>71</v>
      </c>
      <c r="I634" s="1">
        <f>'load data'!E634/1000000*'calc monthly loads'!$B$13</f>
        <v>105.08586</v>
      </c>
      <c r="J634" s="1">
        <f>'load data'!F634/1000000*'calc monthly loads'!$B$13</f>
        <v>106.492014</v>
      </c>
      <c r="K634" s="1">
        <f>'load data'!G634/1000000*'calc monthly loads'!$B$13</f>
        <v>102.46676400000001</v>
      </c>
      <c r="L634" s="1">
        <f>'load data'!H634/1000000*'calc monthly loads'!$B$13</f>
        <v>104.452554</v>
      </c>
      <c r="M634" s="1">
        <f>'load data'!I634/1000000*'calc monthly loads'!$B$13</f>
        <v>104.774574</v>
      </c>
      <c r="N634" s="1">
        <f>'load data'!J634/1000000*'calc monthly loads'!$B$13</f>
        <v>114.381504</v>
      </c>
      <c r="O634" s="1">
        <f>'load data'!K634/1000000*'calc monthly loads'!$B$13</f>
        <v>116.32435799999999</v>
      </c>
      <c r="P634" s="1">
        <f>'load data'!L634/1000000*'calc monthly loads'!$B$13</f>
        <v>115.991604</v>
      </c>
      <c r="Q634" s="1">
        <f>'load data'!M634/1000000*'calc monthly loads'!$B$13</f>
        <v>123.35512800000001</v>
      </c>
      <c r="R634" s="1">
        <f>'load data'!N634/1000000*'calc monthly loads'!$B$13</f>
        <v>137.71722</v>
      </c>
      <c r="S634" s="1">
        <f>'load data'!O634/1000000*'calc monthly loads'!$B$13</f>
        <v>153.689412</v>
      </c>
      <c r="T634" s="1">
        <f>'load data'!P634/1000000*'calc monthly loads'!$B$13</f>
        <v>158.401638</v>
      </c>
      <c r="U634" t="s">
        <v>12</v>
      </c>
      <c r="V634" s="3">
        <v>0</v>
      </c>
      <c r="W634" t="s">
        <v>13</v>
      </c>
      <c r="X634" s="3">
        <f t="shared" si="6"/>
        <v>1443.13263</v>
      </c>
    </row>
    <row r="635" spans="6:24" ht="12.75">
      <c r="F635">
        <f>'load data'!A635</f>
        <v>111200</v>
      </c>
      <c r="G635">
        <f>'load data'!B635</f>
        <v>2</v>
      </c>
      <c r="I635" s="1">
        <f>'load data'!E635/1000000*'calc monthly loads'!$B$13</f>
        <v>161.643306</v>
      </c>
      <c r="J635" s="1">
        <f>'load data'!F635/1000000*'calc monthly loads'!$B$13</f>
        <v>175.350624</v>
      </c>
      <c r="K635" s="1">
        <f>'load data'!G635/1000000*'calc monthly loads'!$B$13</f>
        <v>159.475038</v>
      </c>
      <c r="L635" s="1">
        <f>'load data'!H635/1000000*'calc monthly loads'!$B$13</f>
        <v>152.58381</v>
      </c>
      <c r="M635" s="1">
        <f>'load data'!I635/1000000*'calc monthly loads'!$B$13</f>
        <v>157.231632</v>
      </c>
      <c r="N635" s="1">
        <f>'load data'!J635/1000000*'calc monthly loads'!$B$13</f>
        <v>159.636048</v>
      </c>
      <c r="O635" s="1">
        <f>'load data'!K635/1000000*'calc monthly loads'!$B$13</f>
        <v>145.993134</v>
      </c>
      <c r="P635" s="1">
        <f>'load data'!L635/1000000*'calc monthly loads'!$B$13</f>
        <v>132.40389000000002</v>
      </c>
      <c r="Q635" s="1">
        <f>'load data'!M635/1000000*'calc monthly loads'!$B$13</f>
        <v>121.594752</v>
      </c>
      <c r="R635" s="1">
        <f>'load data'!N635/1000000*'calc monthly loads'!$B$13</f>
        <v>118.22427599999999</v>
      </c>
      <c r="S635" s="1">
        <f>'load data'!O635/1000000*'calc monthly loads'!$B$13</f>
        <v>116.109678</v>
      </c>
      <c r="T635" s="1">
        <f>'load data'!P635/1000000*'calc monthly loads'!$B$13</f>
        <v>109.315056</v>
      </c>
      <c r="U635" t="s">
        <v>12</v>
      </c>
      <c r="V635" s="3">
        <v>0</v>
      </c>
      <c r="W635" t="s">
        <v>13</v>
      </c>
      <c r="X635" s="3">
        <f t="shared" si="6"/>
        <v>1709.5612439999998</v>
      </c>
    </row>
    <row r="636" spans="6:24" ht="12.75">
      <c r="F636">
        <f>'load data'!A636</f>
        <v>111300</v>
      </c>
      <c r="G636">
        <f>'load data'!B636</f>
        <v>1</v>
      </c>
      <c r="H636">
        <v>11</v>
      </c>
      <c r="I636" s="1">
        <f>'load data'!E636/1000000*'calc monthly loads'!$B$13</f>
        <v>106.48128</v>
      </c>
      <c r="J636" s="1">
        <f>'load data'!F636/1000000*'calc monthly loads'!$B$13</f>
        <v>102.20914799999998</v>
      </c>
      <c r="K636" s="1">
        <f>'load data'!G636/1000000*'calc monthly loads'!$B$13</f>
        <v>108.692484</v>
      </c>
      <c r="L636" s="1">
        <f>'load data'!H636/1000000*'calc monthly loads'!$B$13</f>
        <v>105.55815600000001</v>
      </c>
      <c r="M636" s="1">
        <f>'load data'!I636/1000000*'calc monthly loads'!$B$13</f>
        <v>123.215586</v>
      </c>
      <c r="N636" s="1">
        <f>'load data'!J636/1000000*'calc monthly loads'!$B$13</f>
        <v>146.41176</v>
      </c>
      <c r="O636" s="1">
        <f>'load data'!K636/1000000*'calc monthly loads'!$B$13</f>
        <v>184.979022</v>
      </c>
      <c r="P636" s="1">
        <f>'load data'!L636/1000000*'calc monthly loads'!$B$13</f>
        <v>240.624078</v>
      </c>
      <c r="Q636" s="1">
        <f>'load data'!M636/1000000*'calc monthly loads'!$B$13</f>
        <v>288.519186</v>
      </c>
      <c r="R636" s="1">
        <f>'load data'!N636/1000000*'calc monthly loads'!$B$13</f>
        <v>290.773326</v>
      </c>
      <c r="S636" s="1">
        <f>'load data'!O636/1000000*'calc monthly loads'!$B$13</f>
        <v>300.187044</v>
      </c>
      <c r="T636" s="1">
        <f>'load data'!P636/1000000*'calc monthly loads'!$B$13</f>
        <v>282.132456</v>
      </c>
      <c r="U636" t="s">
        <v>12</v>
      </c>
      <c r="V636" s="3">
        <f>SUM(P636:T636)</f>
        <v>1402.23609</v>
      </c>
      <c r="W636" t="s">
        <v>13</v>
      </c>
      <c r="X636" s="3">
        <f>SUM(I636:O636)</f>
        <v>877.547436</v>
      </c>
    </row>
    <row r="637" spans="6:24" ht="12.75">
      <c r="F637">
        <f>'load data'!A637</f>
        <v>111300</v>
      </c>
      <c r="G637">
        <f>'load data'!B637</f>
        <v>2</v>
      </c>
      <c r="I637" s="1">
        <f>'load data'!E637/1000000*'calc monthly loads'!$B$13</f>
        <v>279.373818</v>
      </c>
      <c r="J637" s="1">
        <f>'load data'!F637/1000000*'calc monthly loads'!$B$13</f>
        <v>307.861854</v>
      </c>
      <c r="K637" s="1">
        <f>'load data'!G637/1000000*'calc monthly loads'!$B$13</f>
        <v>280.930248</v>
      </c>
      <c r="L637" s="1">
        <f>'load data'!H637/1000000*'calc monthly loads'!$B$13</f>
        <v>271.54873200000003</v>
      </c>
      <c r="M637" s="1">
        <f>'load data'!I637/1000000*'calc monthly loads'!$B$13</f>
        <v>250.31688</v>
      </c>
      <c r="N637" s="1">
        <f>'load data'!J637/1000000*'calc monthly loads'!$B$13</f>
        <v>236.019192</v>
      </c>
      <c r="O637" s="1">
        <f>'load data'!K637/1000000*'calc monthly loads'!$B$13</f>
        <v>227.002632</v>
      </c>
      <c r="P637" s="1">
        <f>'load data'!L637/1000000*'calc monthly loads'!$B$13</f>
        <v>204.42902999999998</v>
      </c>
      <c r="Q637" s="1">
        <f>'load data'!M637/1000000*'calc monthly loads'!$B$13</f>
        <v>195.992106</v>
      </c>
      <c r="R637" s="1">
        <f>'load data'!N637/1000000*'calc monthly loads'!$B$13</f>
        <v>163.017258</v>
      </c>
      <c r="S637" s="1">
        <f>'load data'!O637/1000000*'calc monthly loads'!$B$13</f>
        <v>142.49385</v>
      </c>
      <c r="T637" s="1">
        <f>'load data'!P637/1000000*'calc monthly loads'!$B$13</f>
        <v>125.83468200000002</v>
      </c>
      <c r="U637" t="s">
        <v>12</v>
      </c>
      <c r="V637" s="3">
        <f>SUM(I637:S637)</f>
        <v>2558.9856</v>
      </c>
      <c r="W637" t="s">
        <v>13</v>
      </c>
      <c r="X637" s="3">
        <f>T637</f>
        <v>125.83468200000002</v>
      </c>
    </row>
    <row r="638" spans="6:24" ht="12.75">
      <c r="F638">
        <f>'load data'!A638</f>
        <v>111400</v>
      </c>
      <c r="G638">
        <f>'load data'!B638</f>
        <v>1</v>
      </c>
      <c r="H638">
        <v>21</v>
      </c>
      <c r="I638" s="1">
        <f>'load data'!E638/1000000*'calc monthly loads'!$B$13</f>
        <v>117.79491599999999</v>
      </c>
      <c r="J638" s="1">
        <f>'load data'!F638/1000000*'calc monthly loads'!$B$13</f>
        <v>117.32262</v>
      </c>
      <c r="K638" s="1">
        <f>'load data'!G638/1000000*'calc monthly loads'!$B$13</f>
        <v>113.125626</v>
      </c>
      <c r="L638" s="1">
        <f>'load data'!H638/1000000*'calc monthly loads'!$B$13</f>
        <v>118.58923200000001</v>
      </c>
      <c r="M638" s="1">
        <f>'load data'!I638/1000000*'calc monthly loads'!$B$13</f>
        <v>126.1245</v>
      </c>
      <c r="N638" s="1">
        <f>'load data'!J638/1000000*'calc monthly loads'!$B$13</f>
        <v>155.009694</v>
      </c>
      <c r="O638" s="1">
        <f>'load data'!K638/1000000*'calc monthly loads'!$B$13</f>
        <v>195.047514</v>
      </c>
      <c r="P638" s="1">
        <f>'load data'!L638/1000000*'calc monthly loads'!$B$13</f>
        <v>248.03053799999998</v>
      </c>
      <c r="Q638" s="1">
        <f>'load data'!M638/1000000*'calc monthly loads'!$B$13</f>
        <v>271.763412</v>
      </c>
      <c r="R638" s="1">
        <f>'load data'!N638/1000000*'calc monthly loads'!$B$13</f>
        <v>272.53625999999997</v>
      </c>
      <c r="S638" s="1">
        <f>'load data'!O638/1000000*'calc monthly loads'!$B$13</f>
        <v>290.988006</v>
      </c>
      <c r="T638" s="1">
        <f>'load data'!P638/1000000*'calc monthly loads'!$B$13</f>
        <v>287.19890399999997</v>
      </c>
      <c r="U638" t="s">
        <v>12</v>
      </c>
      <c r="V638" s="3">
        <f>SUM(P638:T638)</f>
        <v>1370.51712</v>
      </c>
      <c r="W638" t="s">
        <v>13</v>
      </c>
      <c r="X638" s="3">
        <f>SUM(I638:O638)</f>
        <v>943.014102</v>
      </c>
    </row>
    <row r="639" spans="6:24" ht="12.75">
      <c r="F639">
        <f>'load data'!A639</f>
        <v>111400</v>
      </c>
      <c r="G639">
        <f>'load data'!B639</f>
        <v>2</v>
      </c>
      <c r="I639" s="1">
        <f>'load data'!E639/1000000*'calc monthly loads'!$B$13</f>
        <v>280.37208</v>
      </c>
      <c r="J639" s="1">
        <f>'load data'!F639/1000000*'calc monthly loads'!$B$13</f>
        <v>283.527876</v>
      </c>
      <c r="K639" s="1">
        <f>'load data'!G639/1000000*'calc monthly loads'!$B$13</f>
        <v>280.973184</v>
      </c>
      <c r="L639" s="1">
        <f>'load data'!H639/1000000*'calc monthly loads'!$B$13</f>
        <v>271.044234</v>
      </c>
      <c r="M639" s="1">
        <f>'load data'!I639/1000000*'calc monthly loads'!$B$13</f>
        <v>257.56233</v>
      </c>
      <c r="N639" s="1">
        <f>'load data'!J639/1000000*'calc monthly loads'!$B$13</f>
        <v>228.870348</v>
      </c>
      <c r="O639" s="1">
        <f>'load data'!K639/1000000*'calc monthly loads'!$B$13</f>
        <v>216.053952</v>
      </c>
      <c r="P639" s="1">
        <f>'load data'!L639/1000000*'calc monthly loads'!$B$13</f>
        <v>206.339682</v>
      </c>
      <c r="Q639" s="1">
        <f>'load data'!M639/1000000*'calc monthly loads'!$B$13</f>
        <v>199.180104</v>
      </c>
      <c r="R639" s="1">
        <f>'load data'!N639/1000000*'calc monthly loads'!$B$13</f>
        <v>166.16232</v>
      </c>
      <c r="S639" s="1">
        <f>'load data'!O639/1000000*'calc monthly loads'!$B$13</f>
        <v>141.356046</v>
      </c>
      <c r="T639" s="1">
        <f>'load data'!P639/1000000*'calc monthly loads'!$B$13</f>
        <v>126.843678</v>
      </c>
      <c r="U639" t="s">
        <v>12</v>
      </c>
      <c r="V639" s="3">
        <f>SUM(I639:S639)</f>
        <v>2531.4421559999996</v>
      </c>
      <c r="W639" t="s">
        <v>13</v>
      </c>
      <c r="X639" s="3">
        <f>T639</f>
        <v>126.843678</v>
      </c>
    </row>
    <row r="640" spans="6:24" ht="12.75">
      <c r="F640">
        <f>'load data'!A640</f>
        <v>111500</v>
      </c>
      <c r="G640">
        <f>'load data'!B640</f>
        <v>1</v>
      </c>
      <c r="H640">
        <v>32</v>
      </c>
      <c r="I640" s="1">
        <f>'load data'!E640/1000000*'calc monthly loads'!$B$13</f>
        <v>119.340612</v>
      </c>
      <c r="J640" s="1">
        <f>'load data'!F640/1000000*'calc monthly loads'!$B$13</f>
        <v>119.63043</v>
      </c>
      <c r="K640" s="1">
        <f>'load data'!G640/1000000*'calc monthly loads'!$B$13</f>
        <v>114.85379999999999</v>
      </c>
      <c r="L640" s="1">
        <f>'load data'!H640/1000000*'calc monthly loads'!$B$13</f>
        <v>119.544558</v>
      </c>
      <c r="M640" s="1">
        <f>'load data'!I640/1000000*'calc monthly loads'!$B$13</f>
        <v>130.707918</v>
      </c>
      <c r="N640" s="1">
        <f>'load data'!J640/1000000*'calc monthly loads'!$B$13</f>
        <v>160.84899000000001</v>
      </c>
      <c r="O640" s="1">
        <f>'load data'!K640/1000000*'calc monthly loads'!$B$13</f>
        <v>192.664566</v>
      </c>
      <c r="P640" s="1">
        <f>'load data'!L640/1000000*'calc monthly loads'!$B$13</f>
        <v>220.991592</v>
      </c>
      <c r="Q640" s="1">
        <f>'load data'!M640/1000000*'calc monthly loads'!$B$13</f>
        <v>255.25451999999999</v>
      </c>
      <c r="R640" s="1">
        <f>'load data'!N640/1000000*'calc monthly loads'!$B$13</f>
        <v>271.0335</v>
      </c>
      <c r="S640" s="1">
        <f>'load data'!O640/1000000*'calc monthly loads'!$B$13</f>
        <v>286.715874</v>
      </c>
      <c r="T640" s="1">
        <f>'load data'!P640/1000000*'calc monthly loads'!$B$13</f>
        <v>284.193384</v>
      </c>
      <c r="U640" t="s">
        <v>12</v>
      </c>
      <c r="V640" s="3">
        <f>SUM(P640:T640)</f>
        <v>1318.18887</v>
      </c>
      <c r="W640" t="s">
        <v>13</v>
      </c>
      <c r="X640" s="3">
        <f>SUM(I640:O640)</f>
        <v>957.5908740000001</v>
      </c>
    </row>
    <row r="641" spans="6:24" ht="12.75">
      <c r="F641">
        <f>'load data'!A641</f>
        <v>111500</v>
      </c>
      <c r="G641">
        <f>'load data'!B641</f>
        <v>2</v>
      </c>
      <c r="I641" s="1">
        <f>'load data'!E641/1000000*'calc monthly loads'!$B$13</f>
        <v>268.156788</v>
      </c>
      <c r="J641" s="1">
        <f>'load data'!F641/1000000*'calc monthly loads'!$B$13</f>
        <v>276.82986</v>
      </c>
      <c r="K641" s="1">
        <f>'load data'!G641/1000000*'calc monthly loads'!$B$13</f>
        <v>281.735298</v>
      </c>
      <c r="L641" s="1">
        <f>'load data'!H641/1000000*'calc monthly loads'!$B$13</f>
        <v>267.083388</v>
      </c>
      <c r="M641" s="1">
        <f>'load data'!I641/1000000*'calc monthly loads'!$B$13</f>
        <v>256.564068</v>
      </c>
      <c r="N641" s="1">
        <f>'load data'!J641/1000000*'calc monthly loads'!$B$13</f>
        <v>233.561106</v>
      </c>
      <c r="O641" s="1">
        <f>'load data'!K641/1000000*'calc monthly loads'!$B$13</f>
        <v>217.127352</v>
      </c>
      <c r="P641" s="1">
        <f>'load data'!L641/1000000*'calc monthly loads'!$B$13</f>
        <v>206.028396</v>
      </c>
      <c r="Q641" s="1">
        <f>'load data'!M641/1000000*'calc monthly loads'!$B$13</f>
        <v>192.26740800000002</v>
      </c>
      <c r="R641" s="1">
        <f>'load data'!N641/1000000*'calc monthly loads'!$B$13</f>
        <v>165.056718</v>
      </c>
      <c r="S641" s="1">
        <f>'load data'!O641/1000000*'calc monthly loads'!$B$13</f>
        <v>138.661812</v>
      </c>
      <c r="T641" s="1">
        <f>'load data'!P641/1000000*'calc monthly loads'!$B$13</f>
        <v>134.572158</v>
      </c>
      <c r="U641" t="s">
        <v>12</v>
      </c>
      <c r="V641" s="3">
        <f>SUM(I641:S641)</f>
        <v>2503.072194</v>
      </c>
      <c r="W641" t="s">
        <v>13</v>
      </c>
      <c r="X641" s="3">
        <f>T641</f>
        <v>134.572158</v>
      </c>
    </row>
    <row r="642" spans="6:24" ht="12.75">
      <c r="F642">
        <f>'load data'!A642</f>
        <v>111600</v>
      </c>
      <c r="G642">
        <f>'load data'!B642</f>
        <v>1</v>
      </c>
      <c r="H642">
        <v>42</v>
      </c>
      <c r="I642" s="1">
        <f>'load data'!E642/1000000*'calc monthly loads'!$B$13</f>
        <v>120.03832200000001</v>
      </c>
      <c r="J642" s="1">
        <f>'load data'!F642/1000000*'calc monthly loads'!$B$13</f>
        <v>120.71456400000001</v>
      </c>
      <c r="K642" s="1">
        <f>'load data'!G642/1000000*'calc monthly loads'!$B$13</f>
        <v>112.567458</v>
      </c>
      <c r="L642" s="1">
        <f>'load data'!H642/1000000*'calc monthly loads'!$B$13</f>
        <v>115.76619</v>
      </c>
      <c r="M642" s="1">
        <f>'load data'!I642/1000000*'calc monthly loads'!$B$13</f>
        <v>124.364124</v>
      </c>
      <c r="N642" s="1">
        <f>'load data'!J642/1000000*'calc monthly loads'!$B$13</f>
        <v>151.209858</v>
      </c>
      <c r="O642" s="1">
        <f>'load data'!K642/1000000*'calc monthly loads'!$B$13</f>
        <v>181.415334</v>
      </c>
      <c r="P642" s="1">
        <f>'load data'!L642/1000000*'calc monthly loads'!$B$13</f>
        <v>243.457854</v>
      </c>
      <c r="Q642" s="1">
        <f>'load data'!M642/1000000*'calc monthly loads'!$B$13</f>
        <v>255.190116</v>
      </c>
      <c r="R642" s="1">
        <f>'load data'!N642/1000000*'calc monthly loads'!$B$13</f>
        <v>267.2766</v>
      </c>
      <c r="S642" s="1">
        <f>'load data'!O642/1000000*'calc monthly loads'!$B$13</f>
        <v>277.119678</v>
      </c>
      <c r="T642" s="1">
        <f>'load data'!P642/1000000*'calc monthly loads'!$B$13</f>
        <v>271.967358</v>
      </c>
      <c r="U642" t="s">
        <v>12</v>
      </c>
      <c r="V642" s="3">
        <f>SUM(P642:T642)</f>
        <v>1315.011606</v>
      </c>
      <c r="W642" t="s">
        <v>13</v>
      </c>
      <c r="X642" s="3">
        <f>SUM(I642:O642)</f>
        <v>926.07585</v>
      </c>
    </row>
    <row r="643" spans="6:24" ht="12.75">
      <c r="F643">
        <f>'load data'!A643</f>
        <v>111600</v>
      </c>
      <c r="G643">
        <f>'load data'!B643</f>
        <v>2</v>
      </c>
      <c r="I643" s="1">
        <f>'load data'!E643/1000000*'calc monthly loads'!$B$13</f>
        <v>281.381076</v>
      </c>
      <c r="J643" s="1">
        <f>'load data'!F643/1000000*'calc monthly loads'!$B$13</f>
        <v>278.236014</v>
      </c>
      <c r="K643" s="1">
        <f>'load data'!G643/1000000*'calc monthly loads'!$B$13</f>
        <v>260.19216</v>
      </c>
      <c r="L643" s="1">
        <f>'load data'!H643/1000000*'calc monthly loads'!$B$13</f>
        <v>258.463986</v>
      </c>
      <c r="M643" s="1">
        <f>'load data'!I643/1000000*'calc monthly loads'!$B$13</f>
        <v>240.731418</v>
      </c>
      <c r="N643" s="1">
        <f>'load data'!J643/1000000*'calc monthly loads'!$B$13</f>
        <v>228.505392</v>
      </c>
      <c r="O643" s="1">
        <f>'load data'!K643/1000000*'calc monthly loads'!$B$13</f>
        <v>213.359718</v>
      </c>
      <c r="P643" s="1">
        <f>'load data'!L643/1000000*'calc monthly loads'!$B$13</f>
        <v>205.23408</v>
      </c>
      <c r="Q643" s="1">
        <f>'load data'!M643/1000000*'calc monthly loads'!$B$13</f>
        <v>191.322816</v>
      </c>
      <c r="R643" s="1">
        <f>'load data'!N643/1000000*'calc monthly loads'!$B$13</f>
        <v>149.030856</v>
      </c>
      <c r="S643" s="1">
        <f>'load data'!O643/1000000*'calc monthly loads'!$B$13</f>
        <v>130.718652</v>
      </c>
      <c r="T643" s="1">
        <f>'load data'!P643/1000000*'calc monthly loads'!$B$13</f>
        <v>122.249526</v>
      </c>
      <c r="U643" t="s">
        <v>12</v>
      </c>
      <c r="V643" s="3">
        <f>SUM(I643:S643)</f>
        <v>2437.176168</v>
      </c>
      <c r="W643" t="s">
        <v>13</v>
      </c>
      <c r="X643" s="3">
        <f>T643</f>
        <v>122.249526</v>
      </c>
    </row>
    <row r="644" spans="6:24" ht="12.75">
      <c r="F644">
        <f>'load data'!A644</f>
        <v>111700</v>
      </c>
      <c r="G644">
        <f>'load data'!B644</f>
        <v>1</v>
      </c>
      <c r="H644">
        <v>52</v>
      </c>
      <c r="I644" s="1">
        <f>'load data'!E644/1000000*'calc monthly loads'!$B$13</f>
        <v>117.988128</v>
      </c>
      <c r="J644" s="1">
        <f>'load data'!F644/1000000*'calc monthly loads'!$B$13</f>
        <v>116.62491</v>
      </c>
      <c r="K644" s="1">
        <f>'load data'!G644/1000000*'calc monthly loads'!$B$13</f>
        <v>110.603136</v>
      </c>
      <c r="L644" s="1">
        <f>'load data'!H644/1000000*'calc monthly loads'!$B$13</f>
        <v>109.4868</v>
      </c>
      <c r="M644" s="1">
        <f>'load data'!I644/1000000*'calc monthly loads'!$B$13</f>
        <v>121.99191</v>
      </c>
      <c r="N644" s="1">
        <f>'load data'!J644/1000000*'calc monthly loads'!$B$13</f>
        <v>150.97370999999998</v>
      </c>
      <c r="O644" s="1">
        <f>'load data'!K644/1000000*'calc monthly loads'!$B$13</f>
        <v>181.81249200000002</v>
      </c>
      <c r="P644" s="1">
        <f>'load data'!L644/1000000*'calc monthly loads'!$B$13</f>
        <v>216.00028199999997</v>
      </c>
      <c r="Q644" s="1">
        <f>'load data'!M644/1000000*'calc monthly loads'!$B$13</f>
        <v>242.99629199999998</v>
      </c>
      <c r="R644" s="1">
        <f>'load data'!N644/1000000*'calc monthly loads'!$B$13</f>
        <v>265.269342</v>
      </c>
      <c r="S644" s="1">
        <f>'load data'!O644/1000000*'calc monthly loads'!$B$13</f>
        <v>287.209638</v>
      </c>
      <c r="T644" s="1">
        <f>'load data'!P644/1000000*'calc monthly loads'!$B$13</f>
        <v>276.29316</v>
      </c>
      <c r="U644" t="s">
        <v>12</v>
      </c>
      <c r="V644" s="3">
        <f>SUM(P644:T644)</f>
        <v>1287.7687139999998</v>
      </c>
      <c r="W644" t="s">
        <v>13</v>
      </c>
      <c r="X644" s="3">
        <f>SUM(I644:O644)</f>
        <v>909.481086</v>
      </c>
    </row>
    <row r="645" spans="6:24" ht="12.75">
      <c r="F645">
        <f>'load data'!A645</f>
        <v>111700</v>
      </c>
      <c r="G645">
        <f>'load data'!B645</f>
        <v>2</v>
      </c>
      <c r="I645" s="1">
        <f>'load data'!E645/1000000*'calc monthly loads'!$B$13</f>
        <v>261.040146</v>
      </c>
      <c r="J645" s="1">
        <f>'load data'!F645/1000000*'calc monthly loads'!$B$13</f>
        <v>283.195122</v>
      </c>
      <c r="K645" s="1">
        <f>'load data'!G645/1000000*'calc monthly loads'!$B$13</f>
        <v>251.454684</v>
      </c>
      <c r="L645" s="1">
        <f>'load data'!H645/1000000*'calc monthly loads'!$B$13</f>
        <v>243.103632</v>
      </c>
      <c r="M645" s="1">
        <f>'load data'!I645/1000000*'calc monthly loads'!$B$13</f>
        <v>226.669878</v>
      </c>
      <c r="N645" s="1">
        <f>'load data'!J645/1000000*'calc monthly loads'!$B$13</f>
        <v>202.60425</v>
      </c>
      <c r="O645" s="1">
        <f>'load data'!K645/1000000*'calc monthly loads'!$B$13</f>
        <v>188.47830600000003</v>
      </c>
      <c r="P645" s="1">
        <f>'load data'!L645/1000000*'calc monthly loads'!$B$13</f>
        <v>181.20065400000001</v>
      </c>
      <c r="Q645" s="1">
        <f>'load data'!M645/1000000*'calc monthly loads'!$B$13</f>
        <v>172.785198</v>
      </c>
      <c r="R645" s="1">
        <f>'load data'!N645/1000000*'calc monthly loads'!$B$13</f>
        <v>142.86954</v>
      </c>
      <c r="S645" s="1">
        <f>'load data'!O645/1000000*'calc monthly loads'!$B$13</f>
        <v>126.45725399999999</v>
      </c>
      <c r="T645" s="1">
        <f>'load data'!P645/1000000*'calc monthly loads'!$B$13</f>
        <v>115.61591399999999</v>
      </c>
      <c r="U645" t="s">
        <v>12</v>
      </c>
      <c r="V645" s="3">
        <f>SUM(I645:S645)</f>
        <v>2279.858664</v>
      </c>
      <c r="W645" t="s">
        <v>13</v>
      </c>
      <c r="X645" s="3">
        <f>T645</f>
        <v>115.61591399999999</v>
      </c>
    </row>
    <row r="646" spans="6:24" ht="12.75">
      <c r="F646">
        <f>'load data'!A646</f>
        <v>111800</v>
      </c>
      <c r="G646">
        <f>'load data'!B646</f>
        <v>1</v>
      </c>
      <c r="H646">
        <v>62</v>
      </c>
      <c r="I646" s="1">
        <f>'load data'!E646/1000000*'calc monthly loads'!$B$13</f>
        <v>109.33652400000001</v>
      </c>
      <c r="J646" s="1">
        <f>'load data'!F646/1000000*'calc monthly loads'!$B$13</f>
        <v>113.071956</v>
      </c>
      <c r="K646" s="1">
        <f>'load data'!G646/1000000*'calc monthly loads'!$B$13</f>
        <v>106.975044</v>
      </c>
      <c r="L646" s="1">
        <f>'load data'!H646/1000000*'calc monthly loads'!$B$13</f>
        <v>108.71395199999999</v>
      </c>
      <c r="M646" s="1">
        <f>'load data'!I646/1000000*'calc monthly loads'!$B$13</f>
        <v>111.26864400000001</v>
      </c>
      <c r="N646" s="1">
        <f>'load data'!J646/1000000*'calc monthly loads'!$B$13</f>
        <v>130.546908</v>
      </c>
      <c r="O646" s="1">
        <f>'load data'!K646/1000000*'calc monthly loads'!$B$13</f>
        <v>136.42914000000002</v>
      </c>
      <c r="P646" s="1">
        <f>'load data'!L646/1000000*'calc monthly loads'!$B$13</f>
        <v>132.40389000000002</v>
      </c>
      <c r="Q646" s="1">
        <f>'load data'!M646/1000000*'calc monthly loads'!$B$13</f>
        <v>165.432408</v>
      </c>
      <c r="R646" s="1">
        <f>'load data'!N646/1000000*'calc monthly loads'!$B$13</f>
        <v>181.501206</v>
      </c>
      <c r="S646" s="1">
        <f>'load data'!O646/1000000*'calc monthly loads'!$B$13</f>
        <v>184.71067200000002</v>
      </c>
      <c r="T646" s="1">
        <f>'load data'!P646/1000000*'calc monthly loads'!$B$13</f>
        <v>191.41942200000003</v>
      </c>
      <c r="U646" t="s">
        <v>12</v>
      </c>
      <c r="V646" s="3">
        <v>0</v>
      </c>
      <c r="W646" t="s">
        <v>13</v>
      </c>
      <c r="X646" s="3">
        <f>SUM(I646:T646)</f>
        <v>1671.809766</v>
      </c>
    </row>
    <row r="647" spans="6:24" ht="12.75">
      <c r="F647">
        <f>'load data'!A647</f>
        <v>111800</v>
      </c>
      <c r="G647">
        <f>'load data'!B647</f>
        <v>2</v>
      </c>
      <c r="I647" s="1">
        <f>'load data'!E647/1000000*'calc monthly loads'!$B$13</f>
        <v>184.979022</v>
      </c>
      <c r="J647" s="1">
        <f>'load data'!F647/1000000*'calc monthly loads'!$B$13</f>
        <v>177.45448800000003</v>
      </c>
      <c r="K647" s="1">
        <f>'load data'!G647/1000000*'calc monthly loads'!$B$13</f>
        <v>174.137682</v>
      </c>
      <c r="L647" s="1">
        <f>'load data'!H647/1000000*'calc monthly loads'!$B$13</f>
        <v>169.81188</v>
      </c>
      <c r="M647" s="1">
        <f>'load data'!I647/1000000*'calc monthly loads'!$B$13</f>
        <v>177.819444</v>
      </c>
      <c r="N647" s="1">
        <f>'load data'!J647/1000000*'calc monthly loads'!$B$13</f>
        <v>170.166102</v>
      </c>
      <c r="O647" s="1">
        <f>'load data'!K647/1000000*'calc monthly loads'!$B$13</f>
        <v>167.654346</v>
      </c>
      <c r="P647" s="1">
        <f>'load data'!L647/1000000*'calc monthly loads'!$B$13</f>
        <v>162.341016</v>
      </c>
      <c r="Q647" s="1">
        <f>'load data'!M647/1000000*'calc monthly loads'!$B$13</f>
        <v>158.32649999999998</v>
      </c>
      <c r="R647" s="1">
        <f>'load data'!N647/1000000*'calc monthly loads'!$B$13</f>
        <v>138.275388</v>
      </c>
      <c r="S647" s="1">
        <f>'load data'!O647/1000000*'calc monthly loads'!$B$13</f>
        <v>120.32813999999999</v>
      </c>
      <c r="T647" s="1">
        <f>'load data'!P647/1000000*'calc monthly loads'!$B$13</f>
        <v>114.42443999999999</v>
      </c>
      <c r="U647" t="s">
        <v>12</v>
      </c>
      <c r="V647" s="3">
        <v>0</v>
      </c>
      <c r="W647" t="s">
        <v>13</v>
      </c>
      <c r="X647" s="3">
        <f>SUM(I647:T647)</f>
        <v>1915.718448</v>
      </c>
    </row>
    <row r="648" spans="6:24" ht="12.75">
      <c r="F648">
        <f>'load data'!A648</f>
        <v>111900</v>
      </c>
      <c r="G648">
        <f>'load data'!B648</f>
        <v>1</v>
      </c>
      <c r="H648">
        <v>71</v>
      </c>
      <c r="I648" s="1">
        <f>'load data'!E648/1000000*'calc monthly loads'!$B$13</f>
        <v>110.36698799999999</v>
      </c>
      <c r="J648" s="1">
        <f>'load data'!F648/1000000*'calc monthly loads'!$B$13</f>
        <v>106.255866</v>
      </c>
      <c r="K648" s="1">
        <f>'load data'!G648/1000000*'calc monthly loads'!$B$13</f>
        <v>105.010722</v>
      </c>
      <c r="L648" s="1">
        <f>'load data'!H648/1000000*'calc monthly loads'!$B$13</f>
        <v>106.96431</v>
      </c>
      <c r="M648" s="1">
        <f>'load data'!I648/1000000*'calc monthly loads'!$B$13</f>
        <v>108.917898</v>
      </c>
      <c r="N648" s="1">
        <f>'load data'!J648/1000000*'calc monthly loads'!$B$13</f>
        <v>118.621434</v>
      </c>
      <c r="O648" s="1">
        <f>'load data'!K648/1000000*'calc monthly loads'!$B$13</f>
        <v>125.94202200000001</v>
      </c>
      <c r="P648" s="1">
        <f>'load data'!L648/1000000*'calc monthly loads'!$B$13</f>
        <v>121.433742</v>
      </c>
      <c r="Q648" s="1">
        <f>'load data'!M648/1000000*'calc monthly loads'!$B$13</f>
        <v>132.67224</v>
      </c>
      <c r="R648" s="1">
        <f>'load data'!N648/1000000*'calc monthly loads'!$B$13</f>
        <v>138.930162</v>
      </c>
      <c r="S648" s="1">
        <f>'load data'!O648/1000000*'calc monthly loads'!$B$13</f>
        <v>163.038726</v>
      </c>
      <c r="T648" s="1">
        <f>'load data'!P648/1000000*'calc monthly loads'!$B$13</f>
        <v>163.231938</v>
      </c>
      <c r="U648" t="s">
        <v>12</v>
      </c>
      <c r="V648" s="3">
        <v>0</v>
      </c>
      <c r="W648" t="s">
        <v>13</v>
      </c>
      <c r="X648" s="3">
        <f>SUM(I648:T648)</f>
        <v>1501.3860480000003</v>
      </c>
    </row>
    <row r="649" spans="6:24" ht="12.75">
      <c r="F649">
        <f>'load data'!A649</f>
        <v>111900</v>
      </c>
      <c r="G649">
        <f>'load data'!B649</f>
        <v>2</v>
      </c>
      <c r="I649" s="1">
        <f>'load data'!E649/1000000*'calc monthly loads'!$B$13</f>
        <v>160.988532</v>
      </c>
      <c r="J649" s="1">
        <f>'load data'!F649/1000000*'calc monthly loads'!$B$13</f>
        <v>158.80953</v>
      </c>
      <c r="K649" s="1">
        <f>'load data'!G649/1000000*'calc monthly loads'!$B$13</f>
        <v>163.714968</v>
      </c>
      <c r="L649" s="1">
        <f>'load data'!H649/1000000*'calc monthly loads'!$B$13</f>
        <v>158.079618</v>
      </c>
      <c r="M649" s="1">
        <f>'load data'!I649/1000000*'calc monthly loads'!$B$13</f>
        <v>168.910224</v>
      </c>
      <c r="N649" s="1">
        <f>'load data'!J649/1000000*'calc monthly loads'!$B$13</f>
        <v>160.79532</v>
      </c>
      <c r="O649" s="1">
        <f>'load data'!K649/1000000*'calc monthly loads'!$B$13</f>
        <v>149.760768</v>
      </c>
      <c r="P649" s="1">
        <f>'load data'!L649/1000000*'calc monthly loads'!$B$13</f>
        <v>141.302376</v>
      </c>
      <c r="Q649" s="1">
        <f>'load data'!M649/1000000*'calc monthly loads'!$B$13</f>
        <v>132.532698</v>
      </c>
      <c r="R649" s="1">
        <f>'load data'!N649/1000000*'calc monthly loads'!$B$13</f>
        <v>121.50888</v>
      </c>
      <c r="S649" s="1">
        <f>'load data'!O649/1000000*'calc monthly loads'!$B$13</f>
        <v>120.05979</v>
      </c>
      <c r="T649" s="1">
        <f>'load data'!P649/1000000*'calc monthly loads'!$B$13</f>
        <v>114.81086400000001</v>
      </c>
      <c r="U649" t="s">
        <v>12</v>
      </c>
      <c r="V649" s="3">
        <v>0</v>
      </c>
      <c r="W649" t="s">
        <v>13</v>
      </c>
      <c r="X649" s="3">
        <f>SUM(I649:T649)</f>
        <v>1751.2735680000003</v>
      </c>
    </row>
    <row r="650" spans="6:24" ht="12.75">
      <c r="F650">
        <f>'load data'!A650</f>
        <v>112000</v>
      </c>
      <c r="G650">
        <f>'load data'!B650</f>
        <v>1</v>
      </c>
      <c r="H650">
        <v>11</v>
      </c>
      <c r="I650" s="1">
        <f>'load data'!E650/1000000*'calc monthly loads'!$B$13</f>
        <v>111.655068</v>
      </c>
      <c r="J650" s="1">
        <f>'load data'!F650/1000000*'calc monthly loads'!$B$13</f>
        <v>109.17551399999999</v>
      </c>
      <c r="K650" s="1">
        <f>'load data'!G650/1000000*'calc monthly loads'!$B$13</f>
        <v>110.270382</v>
      </c>
      <c r="L650" s="1">
        <f>'load data'!H650/1000000*'calc monthly loads'!$B$13</f>
        <v>114.059484</v>
      </c>
      <c r="M650" s="1">
        <f>'load data'!I650/1000000*'calc monthly loads'!$B$13</f>
        <v>121.337136</v>
      </c>
      <c r="N650" s="1">
        <f>'load data'!J650/1000000*'calc monthly loads'!$B$13</f>
        <v>141.806874</v>
      </c>
      <c r="O650" s="1">
        <f>'load data'!K650/1000000*'calc monthly loads'!$B$13</f>
        <v>172.06601999999998</v>
      </c>
      <c r="P650" s="1">
        <f>'load data'!L650/1000000*'calc monthly loads'!$B$13</f>
        <v>210.311262</v>
      </c>
      <c r="Q650" s="1">
        <f>'load data'!M650/1000000*'calc monthly loads'!$B$13</f>
        <v>246.441906</v>
      </c>
      <c r="R650" s="1">
        <f>'load data'!N650/1000000*'calc monthly loads'!$B$13</f>
        <v>263.584104</v>
      </c>
      <c r="S650" s="1">
        <f>'load data'!O650/1000000*'calc monthly loads'!$B$13</f>
        <v>282.604752</v>
      </c>
      <c r="T650" s="1">
        <f>'load data'!P650/1000000*'calc monthly loads'!$B$13</f>
        <v>252.817902</v>
      </c>
      <c r="U650" t="s">
        <v>12</v>
      </c>
      <c r="V650" s="3">
        <f>SUM(P650:T650)</f>
        <v>1255.759926</v>
      </c>
      <c r="W650" t="s">
        <v>13</v>
      </c>
      <c r="X650" s="3">
        <f>SUM(I650:O650)</f>
        <v>880.3704779999999</v>
      </c>
    </row>
    <row r="651" spans="6:24" ht="12.75">
      <c r="F651">
        <f>'load data'!A651</f>
        <v>112000</v>
      </c>
      <c r="G651">
        <f>'load data'!B651</f>
        <v>2</v>
      </c>
      <c r="I651" s="1">
        <f>'load data'!E651/1000000*'calc monthly loads'!$B$13</f>
        <v>242.234178</v>
      </c>
      <c r="J651" s="1">
        <f>'load data'!F651/1000000*'calc monthly loads'!$B$13</f>
        <v>257.18664</v>
      </c>
      <c r="K651" s="1">
        <f>'load data'!G651/1000000*'calc monthly loads'!$B$13</f>
        <v>251.304408</v>
      </c>
      <c r="L651" s="1">
        <f>'load data'!H651/1000000*'calc monthly loads'!$B$13</f>
        <v>252.055788</v>
      </c>
      <c r="M651" s="1">
        <f>'load data'!I651/1000000*'calc monthly loads'!$B$13</f>
        <v>245.389974</v>
      </c>
      <c r="N651" s="1">
        <f>'load data'!J651/1000000*'calc monthly loads'!$B$13</f>
        <v>226.24051799999998</v>
      </c>
      <c r="O651" s="1">
        <f>'load data'!K651/1000000*'calc monthly loads'!$B$13</f>
        <v>206.75830800000003</v>
      </c>
      <c r="P651" s="1">
        <f>'load data'!L651/1000000*'calc monthly loads'!$B$13</f>
        <v>193.96338</v>
      </c>
      <c r="Q651" s="1">
        <f>'load data'!M651/1000000*'calc monthly loads'!$B$13</f>
        <v>178.731834</v>
      </c>
      <c r="R651" s="1">
        <f>'load data'!N651/1000000*'calc monthly loads'!$B$13</f>
        <v>158.32649999999998</v>
      </c>
      <c r="S651" s="1">
        <f>'load data'!O651/1000000*'calc monthly loads'!$B$13</f>
        <v>136.300332</v>
      </c>
      <c r="T651" s="1">
        <f>'load data'!P651/1000000*'calc monthly loads'!$B$13</f>
        <v>127.799004</v>
      </c>
      <c r="U651" t="s">
        <v>12</v>
      </c>
      <c r="V651" s="3">
        <f>SUM(I651:S651)</f>
        <v>2348.49186</v>
      </c>
      <c r="W651" t="s">
        <v>13</v>
      </c>
      <c r="X651" s="3">
        <f>T651</f>
        <v>127.799004</v>
      </c>
    </row>
    <row r="652" spans="6:24" ht="12.75">
      <c r="F652">
        <f>'load data'!A652</f>
        <v>112100</v>
      </c>
      <c r="G652">
        <f>'load data'!B652</f>
        <v>1</v>
      </c>
      <c r="H652">
        <v>21</v>
      </c>
      <c r="I652" s="1">
        <f>'load data'!E652/1000000*'calc monthly loads'!$B$13</f>
        <v>120.982914</v>
      </c>
      <c r="J652" s="1">
        <f>'load data'!F652/1000000*'calc monthly loads'!$B$13</f>
        <v>119.179602</v>
      </c>
      <c r="K652" s="1">
        <f>'load data'!G652/1000000*'calc monthly loads'!$B$13</f>
        <v>114.832332</v>
      </c>
      <c r="L652" s="1">
        <f>'load data'!H652/1000000*'calc monthly loads'!$B$13</f>
        <v>116.657112</v>
      </c>
      <c r="M652" s="1">
        <f>'load data'!I652/1000000*'calc monthly loads'!$B$13</f>
        <v>124.81495199999999</v>
      </c>
      <c r="N652" s="1">
        <f>'load data'!J652/1000000*'calc monthly loads'!$B$13</f>
        <v>149.438748</v>
      </c>
      <c r="O652" s="1">
        <f>'load data'!K652/1000000*'calc monthly loads'!$B$13</f>
        <v>173.182356</v>
      </c>
      <c r="P652" s="1">
        <f>'load data'!L652/1000000*'calc monthly loads'!$B$13</f>
        <v>232.60577999999998</v>
      </c>
      <c r="Q652" s="1">
        <f>'load data'!M652/1000000*'calc monthly loads'!$B$13</f>
        <v>258.828942</v>
      </c>
      <c r="R652" s="1">
        <f>'load data'!N652/1000000*'calc monthly loads'!$B$13</f>
        <v>261.96327</v>
      </c>
      <c r="S652" s="1">
        <f>'load data'!O652/1000000*'calc monthly loads'!$B$13</f>
        <v>267.41614200000004</v>
      </c>
      <c r="T652" s="1">
        <f>'load data'!P652/1000000*'calc monthly loads'!$B$13</f>
        <v>295.79683800000004</v>
      </c>
      <c r="U652" t="s">
        <v>12</v>
      </c>
      <c r="V652" s="3">
        <f>SUM(P652:T652)</f>
        <v>1316.610972</v>
      </c>
      <c r="W652" t="s">
        <v>13</v>
      </c>
      <c r="X652" s="3">
        <f>SUM(I652:O652)</f>
        <v>919.088016</v>
      </c>
    </row>
    <row r="653" spans="6:24" ht="12.75">
      <c r="F653">
        <f>'load data'!A653</f>
        <v>112100</v>
      </c>
      <c r="G653">
        <f>'load data'!B653</f>
        <v>2</v>
      </c>
      <c r="I653" s="1">
        <f>'load data'!E653/1000000*'calc monthly loads'!$B$13</f>
        <v>261.3729</v>
      </c>
      <c r="J653" s="1">
        <f>'load data'!F653/1000000*'calc monthly loads'!$B$13</f>
        <v>264.74337599999996</v>
      </c>
      <c r="K653" s="1">
        <f>'load data'!G653/1000000*'calc monthly loads'!$B$13</f>
        <v>260.052618</v>
      </c>
      <c r="L653" s="1">
        <f>'load data'!H653/1000000*'calc monthly loads'!$B$13</f>
        <v>250.649634</v>
      </c>
      <c r="M653" s="1">
        <f>'load data'!I653/1000000*'calc monthly loads'!$B$13</f>
        <v>240.913896</v>
      </c>
      <c r="N653" s="1">
        <f>'load data'!J653/1000000*'calc monthly loads'!$B$13</f>
        <v>215.688996</v>
      </c>
      <c r="O653" s="1">
        <f>'load data'!K653/1000000*'calc monthly loads'!$B$13</f>
        <v>199.65239999999997</v>
      </c>
      <c r="P653" s="1">
        <f>'load data'!L653/1000000*'calc monthly loads'!$B$13</f>
        <v>190.088406</v>
      </c>
      <c r="Q653" s="1">
        <f>'load data'!M653/1000000*'calc monthly loads'!$B$13</f>
        <v>177.37935000000002</v>
      </c>
      <c r="R653" s="1">
        <f>'load data'!N653/1000000*'calc monthly loads'!$B$13</f>
        <v>150.200862</v>
      </c>
      <c r="S653" s="1">
        <f>'load data'!O653/1000000*'calc monthly loads'!$B$13</f>
        <v>134.368212</v>
      </c>
      <c r="T653" s="1">
        <f>'load data'!P653/1000000*'calc monthly loads'!$B$13</f>
        <v>125.50192799999999</v>
      </c>
      <c r="U653" t="s">
        <v>12</v>
      </c>
      <c r="V653" s="3">
        <f>SUM(I653:S653)</f>
        <v>2345.11065</v>
      </c>
      <c r="W653" t="s">
        <v>13</v>
      </c>
      <c r="X653" s="3">
        <f>T653</f>
        <v>125.50192799999999</v>
      </c>
    </row>
    <row r="654" spans="6:24" ht="12.75">
      <c r="F654">
        <f>'load data'!A654</f>
        <v>112200</v>
      </c>
      <c r="G654">
        <f>'load data'!B654</f>
        <v>1</v>
      </c>
      <c r="H654">
        <v>32</v>
      </c>
      <c r="I654" s="1">
        <f>'load data'!E654/1000000*'calc monthly loads'!$B$13</f>
        <v>125.80247999999999</v>
      </c>
      <c r="J654" s="1">
        <f>'load data'!F654/1000000*'calc monthly loads'!$B$13</f>
        <v>120.38180999999999</v>
      </c>
      <c r="K654" s="1">
        <f>'load data'!G654/1000000*'calc monthly loads'!$B$13</f>
        <v>117.247482</v>
      </c>
      <c r="L654" s="1">
        <f>'load data'!H654/1000000*'calc monthly loads'!$B$13</f>
        <v>119.57676000000001</v>
      </c>
      <c r="M654" s="1">
        <f>'load data'!I654/1000000*'calc monthly loads'!$B$13</f>
        <v>122.64668400000001</v>
      </c>
      <c r="N654" s="1">
        <f>'load data'!J654/1000000*'calc monthly loads'!$B$13</f>
        <v>150.823434</v>
      </c>
      <c r="O654" s="1">
        <f>'load data'!K654/1000000*'calc monthly loads'!$B$13</f>
        <v>169.23224399999998</v>
      </c>
      <c r="P654" s="1">
        <f>'load data'!L654/1000000*'calc monthly loads'!$B$13</f>
        <v>206.31821399999998</v>
      </c>
      <c r="Q654" s="1">
        <f>'load data'!M654/1000000*'calc monthly loads'!$B$13</f>
        <v>245.733462</v>
      </c>
      <c r="R654" s="1">
        <f>'load data'!N654/1000000*'calc monthly loads'!$B$13</f>
        <v>256.875354</v>
      </c>
      <c r="S654" s="1">
        <f>'load data'!O654/1000000*'calc monthly loads'!$B$13</f>
        <v>272.139102</v>
      </c>
      <c r="T654" s="1">
        <f>'load data'!P654/1000000*'calc monthly loads'!$B$13</f>
        <v>259.891608</v>
      </c>
      <c r="U654" t="s">
        <v>12</v>
      </c>
      <c r="V654" s="3">
        <f>SUM(P654:T654)</f>
        <v>1240.95774</v>
      </c>
      <c r="W654" t="s">
        <v>13</v>
      </c>
      <c r="X654" s="3">
        <f>SUM(I654:O654)</f>
        <v>925.710894</v>
      </c>
    </row>
    <row r="655" spans="6:24" ht="12.75">
      <c r="F655">
        <f>'load data'!A655</f>
        <v>112200</v>
      </c>
      <c r="G655">
        <f>'load data'!B655</f>
        <v>2</v>
      </c>
      <c r="I655" s="1">
        <f>'load data'!E655/1000000*'calc monthly loads'!$B$13</f>
        <v>252.184596</v>
      </c>
      <c r="J655" s="1">
        <f>'load data'!F655/1000000*'calc monthly loads'!$B$13</f>
        <v>277.935462</v>
      </c>
      <c r="K655" s="1">
        <f>'load data'!G655/1000000*'calc monthly loads'!$B$13</f>
        <v>269.58441</v>
      </c>
      <c r="L655" s="1">
        <f>'load data'!H655/1000000*'calc monthly loads'!$B$13</f>
        <v>250.198806</v>
      </c>
      <c r="M655" s="1">
        <f>'load data'!I655/1000000*'calc monthly loads'!$B$13</f>
        <v>231.661188</v>
      </c>
      <c r="N655" s="1">
        <f>'load data'!J655/1000000*'calc monthly loads'!$B$13</f>
        <v>206.296746</v>
      </c>
      <c r="O655" s="1">
        <f>'load data'!K655/1000000*'calc monthly loads'!$B$13</f>
        <v>188.65005</v>
      </c>
      <c r="P655" s="1">
        <f>'load data'!L655/1000000*'calc monthly loads'!$B$13</f>
        <v>179.247066</v>
      </c>
      <c r="Q655" s="1">
        <f>'load data'!M655/1000000*'calc monthly loads'!$B$13</f>
        <v>167.54700599999998</v>
      </c>
      <c r="R655" s="1">
        <f>'load data'!N655/1000000*'calc monthly loads'!$B$13</f>
        <v>145.209552</v>
      </c>
      <c r="S655" s="1">
        <f>'load data'!O655/1000000*'calc monthly loads'!$B$13</f>
        <v>130.332228</v>
      </c>
      <c r="T655" s="1">
        <f>'load data'!P655/1000000*'calc monthly loads'!$B$13</f>
        <v>118.36381800000001</v>
      </c>
      <c r="U655" t="s">
        <v>12</v>
      </c>
      <c r="V655" s="3">
        <f>SUM(I655:S655)</f>
        <v>2298.8471099999997</v>
      </c>
      <c r="W655" t="s">
        <v>13</v>
      </c>
      <c r="X655" s="3">
        <f>T655</f>
        <v>118.36381800000001</v>
      </c>
    </row>
    <row r="656" spans="6:24" ht="12.75">
      <c r="F656">
        <f>'load data'!A656</f>
        <v>112300</v>
      </c>
      <c r="G656">
        <f>'load data'!B656</f>
        <v>1</v>
      </c>
      <c r="H656">
        <v>81</v>
      </c>
      <c r="I656" s="1">
        <f>'load data'!E656/1000000*'calc monthly loads'!$B$13</f>
        <v>111.429654</v>
      </c>
      <c r="J656" s="1">
        <f>'load data'!F656/1000000*'calc monthly loads'!$B$13</f>
        <v>107.39367</v>
      </c>
      <c r="K656" s="1">
        <f>'load data'!G656/1000000*'calc monthly loads'!$B$13</f>
        <v>103.668972</v>
      </c>
      <c r="L656" s="1">
        <f>'load data'!H656/1000000*'calc monthly loads'!$B$13</f>
        <v>105.644028</v>
      </c>
      <c r="M656" s="1">
        <f>'load data'!I656/1000000*'calc monthly loads'!$B$13</f>
        <v>107.254128</v>
      </c>
      <c r="N656" s="1">
        <f>'load data'!J656/1000000*'calc monthly loads'!$B$13</f>
        <v>116.54977199999999</v>
      </c>
      <c r="O656" s="1">
        <f>'load data'!K656/1000000*'calc monthly loads'!$B$13</f>
        <v>113.447646</v>
      </c>
      <c r="P656" s="1">
        <f>'load data'!L656/1000000*'calc monthly loads'!$B$13</f>
        <v>110.47432800000001</v>
      </c>
      <c r="Q656" s="1">
        <f>'load data'!M656/1000000*'calc monthly loads'!$B$13</f>
        <v>118.02033</v>
      </c>
      <c r="R656" s="1">
        <f>'load data'!N656/1000000*'calc monthly loads'!$B$13</f>
        <v>116.24922</v>
      </c>
      <c r="S656" s="1">
        <f>'load data'!O656/1000000*'calc monthly loads'!$B$13</f>
        <v>119.748504</v>
      </c>
      <c r="T656" s="1">
        <f>'load data'!P656/1000000*'calc monthly loads'!$B$13</f>
        <v>116.41023</v>
      </c>
      <c r="U656" t="s">
        <v>12</v>
      </c>
      <c r="V656" s="3">
        <v>0</v>
      </c>
      <c r="W656" t="s">
        <v>13</v>
      </c>
      <c r="X656" s="3">
        <f aca="true" t="shared" si="7" ref="X656:X663">SUM(I656:T656)</f>
        <v>1346.2904819999997</v>
      </c>
    </row>
    <row r="657" spans="6:24" ht="12.75">
      <c r="F657">
        <f>'load data'!A657</f>
        <v>112300</v>
      </c>
      <c r="G657">
        <f>'load data'!B657</f>
        <v>2</v>
      </c>
      <c r="I657" s="1">
        <f>'load data'!E657/1000000*'calc monthly loads'!$B$13</f>
        <v>114.19902599999999</v>
      </c>
      <c r="J657" s="1">
        <f>'load data'!F657/1000000*'calc monthly loads'!$B$13</f>
        <v>108.638814</v>
      </c>
      <c r="K657" s="1">
        <f>'load data'!G657/1000000*'calc monthly loads'!$B$13</f>
        <v>105.15026399999999</v>
      </c>
      <c r="L657" s="1">
        <f>'load data'!H657/1000000*'calc monthly loads'!$B$13</f>
        <v>109.96983</v>
      </c>
      <c r="M657" s="1">
        <f>'load data'!I657/1000000*'calc monthly loads'!$B$13</f>
        <v>115.862796</v>
      </c>
      <c r="N657" s="1">
        <f>'load data'!J657/1000000*'calc monthly loads'!$B$13</f>
        <v>121.691358</v>
      </c>
      <c r="O657" s="1">
        <f>'load data'!K657/1000000*'calc monthly loads'!$B$13</f>
        <v>117.49436399999999</v>
      </c>
      <c r="P657" s="1">
        <f>'load data'!L657/1000000*'calc monthly loads'!$B$13</f>
        <v>112.084428</v>
      </c>
      <c r="Q657" s="1">
        <f>'load data'!M657/1000000*'calc monthly loads'!$B$13</f>
        <v>113.25443399999999</v>
      </c>
      <c r="R657" s="1">
        <f>'load data'!N657/1000000*'calc monthly loads'!$B$13</f>
        <v>111.064698</v>
      </c>
      <c r="S657" s="1">
        <f>'load data'!O657/1000000*'calc monthly loads'!$B$13</f>
        <v>107.189724</v>
      </c>
      <c r="T657" s="1">
        <f>'load data'!P657/1000000*'calc monthly loads'!$B$13</f>
        <v>109.16478000000001</v>
      </c>
      <c r="U657" t="s">
        <v>12</v>
      </c>
      <c r="V657" s="3">
        <v>0</v>
      </c>
      <c r="W657" t="s">
        <v>13</v>
      </c>
      <c r="X657" s="3">
        <f t="shared" si="7"/>
        <v>1345.764516</v>
      </c>
    </row>
    <row r="658" spans="6:24" ht="12.75">
      <c r="F658">
        <f>'load data'!A658</f>
        <v>112400</v>
      </c>
      <c r="G658">
        <f>'load data'!B658</f>
        <v>1</v>
      </c>
      <c r="H658">
        <v>81</v>
      </c>
      <c r="I658" s="1">
        <f>'load data'!E658/1000000*'calc monthly loads'!$B$13</f>
        <v>110.29185</v>
      </c>
      <c r="J658" s="1">
        <f>'load data'!F658/1000000*'calc monthly loads'!$B$13</f>
        <v>113.02901999999999</v>
      </c>
      <c r="K658" s="1">
        <f>'load data'!G658/1000000*'calc monthly loads'!$B$13</f>
        <v>111.601398</v>
      </c>
      <c r="L658" s="1">
        <f>'load data'!H658/1000000*'calc monthly loads'!$B$13</f>
        <v>111.83754599999999</v>
      </c>
      <c r="M658" s="1">
        <f>'load data'!I658/1000000*'calc monthly loads'!$B$13</f>
        <v>117.03280199999999</v>
      </c>
      <c r="N658" s="1">
        <f>'load data'!J658/1000000*'calc monthly loads'!$B$13</f>
        <v>129.033414</v>
      </c>
      <c r="O658" s="1">
        <f>'load data'!K658/1000000*'calc monthly loads'!$B$13</f>
        <v>137.524008</v>
      </c>
      <c r="P658" s="1">
        <f>'load data'!L658/1000000*'calc monthly loads'!$B$13</f>
        <v>175.844388</v>
      </c>
      <c r="Q658" s="1">
        <f>'load data'!M658/1000000*'calc monthly loads'!$B$13</f>
        <v>202.464708</v>
      </c>
      <c r="R658" s="1">
        <f>'load data'!N658/1000000*'calc monthly loads'!$B$13</f>
        <v>206.221608</v>
      </c>
      <c r="S658" s="1">
        <f>'load data'!O658/1000000*'calc monthly loads'!$B$13</f>
        <v>207.799506</v>
      </c>
      <c r="T658" s="1">
        <f>'load data'!P658/1000000*'calc monthly loads'!$B$13</f>
        <v>219.735714</v>
      </c>
      <c r="U658" t="s">
        <v>12</v>
      </c>
      <c r="V658" s="3">
        <v>0</v>
      </c>
      <c r="W658" t="s">
        <v>13</v>
      </c>
      <c r="X658" s="3">
        <f t="shared" si="7"/>
        <v>1842.415962</v>
      </c>
    </row>
    <row r="659" spans="6:24" ht="12.75">
      <c r="F659">
        <f>'load data'!A659</f>
        <v>112400</v>
      </c>
      <c r="G659">
        <f>'load data'!B659</f>
        <v>2</v>
      </c>
      <c r="I659" s="1">
        <f>'load data'!E659/1000000*'calc monthly loads'!$B$13</f>
        <v>212.737146</v>
      </c>
      <c r="J659" s="1">
        <f>'load data'!F659/1000000*'calc monthly loads'!$B$13</f>
        <v>204.16067999999999</v>
      </c>
      <c r="K659" s="1">
        <f>'load data'!G659/1000000*'calc monthly loads'!$B$13</f>
        <v>212.007234</v>
      </c>
      <c r="L659" s="1">
        <f>'load data'!H659/1000000*'calc monthly loads'!$B$13</f>
        <v>201.305436</v>
      </c>
      <c r="M659" s="1">
        <f>'load data'!I659/1000000*'calc monthly loads'!$B$13</f>
        <v>197.913492</v>
      </c>
      <c r="N659" s="1">
        <f>'load data'!J659/1000000*'calc monthly loads'!$B$13</f>
        <v>192.117132</v>
      </c>
      <c r="O659" s="1">
        <f>'load data'!K659/1000000*'calc monthly loads'!$B$13</f>
        <v>181.984236</v>
      </c>
      <c r="P659" s="1">
        <f>'load data'!L659/1000000*'calc monthly loads'!$B$13</f>
        <v>174.96419999999998</v>
      </c>
      <c r="Q659" s="1">
        <f>'load data'!M659/1000000*'calc monthly loads'!$B$13</f>
        <v>167.14984800000002</v>
      </c>
      <c r="R659" s="1">
        <f>'load data'!N659/1000000*'calc monthly loads'!$B$13</f>
        <v>142.27917</v>
      </c>
      <c r="S659" s="1">
        <f>'load data'!O659/1000000*'calc monthly loads'!$B$13</f>
        <v>122.68961999999999</v>
      </c>
      <c r="T659" s="1">
        <f>'load data'!P659/1000000*'calc monthly loads'!$B$13</f>
        <v>116.850324</v>
      </c>
      <c r="U659" t="s">
        <v>12</v>
      </c>
      <c r="V659" s="3">
        <v>0</v>
      </c>
      <c r="W659" t="s">
        <v>13</v>
      </c>
      <c r="X659" s="3">
        <f t="shared" si="7"/>
        <v>2126.158518</v>
      </c>
    </row>
    <row r="660" spans="6:24" ht="12.75">
      <c r="F660">
        <f>'load data'!A660</f>
        <v>112500</v>
      </c>
      <c r="G660">
        <f>'load data'!B660</f>
        <v>1</v>
      </c>
      <c r="H660">
        <v>62</v>
      </c>
      <c r="I660" s="1">
        <f>'load data'!E660/1000000*'calc monthly loads'!$B$13</f>
        <v>113.34030600000001</v>
      </c>
      <c r="J660" s="1">
        <f>'load data'!F660/1000000*'calc monthly loads'!$B$13</f>
        <v>113.265168</v>
      </c>
      <c r="K660" s="1">
        <f>'load data'!G660/1000000*'calc monthly loads'!$B$13</f>
        <v>113.179296</v>
      </c>
      <c r="L660" s="1">
        <f>'load data'!H660/1000000*'calc monthly loads'!$B$13</f>
        <v>112.138098</v>
      </c>
      <c r="M660" s="1">
        <f>'load data'!I660/1000000*'calc monthly loads'!$B$13</f>
        <v>117.150876</v>
      </c>
      <c r="N660" s="1">
        <f>'load data'!J660/1000000*'calc monthly loads'!$B$13</f>
        <v>126.478722</v>
      </c>
      <c r="O660" s="1">
        <f>'load data'!K660/1000000*'calc monthly loads'!$B$13</f>
        <v>138.56520600000002</v>
      </c>
      <c r="P660" s="1">
        <f>'load data'!L660/1000000*'calc monthly loads'!$B$13</f>
        <v>152.497938</v>
      </c>
      <c r="Q660" s="1">
        <f>'load data'!M660/1000000*'calc monthly loads'!$B$13</f>
        <v>172.527582</v>
      </c>
      <c r="R660" s="1">
        <f>'load data'!N660/1000000*'calc monthly loads'!$B$13</f>
        <v>199.98515400000002</v>
      </c>
      <c r="S660" s="1">
        <f>'load data'!O660/1000000*'calc monthly loads'!$B$13</f>
        <v>192.203004</v>
      </c>
      <c r="T660" s="1">
        <f>'load data'!P660/1000000*'calc monthly loads'!$B$13</f>
        <v>196.142382</v>
      </c>
      <c r="U660" t="s">
        <v>12</v>
      </c>
      <c r="V660" s="3">
        <v>0</v>
      </c>
      <c r="W660" t="s">
        <v>13</v>
      </c>
      <c r="X660" s="3">
        <f t="shared" si="7"/>
        <v>1747.473732</v>
      </c>
    </row>
    <row r="661" spans="6:24" ht="12.75">
      <c r="F661">
        <f>'load data'!A661</f>
        <v>112500</v>
      </c>
      <c r="G661">
        <f>'load data'!B661</f>
        <v>2</v>
      </c>
      <c r="I661" s="1">
        <f>'load data'!E661/1000000*'calc monthly loads'!$B$13</f>
        <v>190.34602199999998</v>
      </c>
      <c r="J661" s="1">
        <f>'load data'!F661/1000000*'calc monthly loads'!$B$13</f>
        <v>190.925658</v>
      </c>
      <c r="K661" s="1">
        <f>'load data'!G661/1000000*'calc monthly loads'!$B$13</f>
        <v>190.26015</v>
      </c>
      <c r="L661" s="1">
        <f>'load data'!H661/1000000*'calc monthly loads'!$B$13</f>
        <v>185.708934</v>
      </c>
      <c r="M661" s="1">
        <f>'load data'!I661/1000000*'calc monthly loads'!$B$13</f>
        <v>187.748394</v>
      </c>
      <c r="N661" s="1">
        <f>'load data'!J661/1000000*'calc monthly loads'!$B$13</f>
        <v>190.142076</v>
      </c>
      <c r="O661" s="1">
        <f>'load data'!K661/1000000*'calc monthly loads'!$B$13</f>
        <v>178.45275</v>
      </c>
      <c r="P661" s="1">
        <f>'load data'!L661/1000000*'calc monthly loads'!$B$13</f>
        <v>172.51684799999998</v>
      </c>
      <c r="Q661" s="1">
        <f>'load data'!M661/1000000*'calc monthly loads'!$B$13</f>
        <v>166.012044</v>
      </c>
      <c r="R661" s="1">
        <f>'load data'!N661/1000000*'calc monthly loads'!$B$13</f>
        <v>143.771196</v>
      </c>
      <c r="S661" s="1">
        <f>'load data'!O661/1000000*'calc monthly loads'!$B$13</f>
        <v>127.530654</v>
      </c>
      <c r="T661" s="1">
        <f>'load data'!P661/1000000*'calc monthly loads'!$B$13</f>
        <v>119.79144</v>
      </c>
      <c r="U661" t="s">
        <v>12</v>
      </c>
      <c r="V661" s="3">
        <v>0</v>
      </c>
      <c r="W661" t="s">
        <v>13</v>
      </c>
      <c r="X661" s="3">
        <f t="shared" si="7"/>
        <v>2043.2061659999997</v>
      </c>
    </row>
    <row r="662" spans="6:24" ht="12.75">
      <c r="F662">
        <f>'load data'!A662</f>
        <v>112600</v>
      </c>
      <c r="G662">
        <f>'load data'!B662</f>
        <v>1</v>
      </c>
      <c r="H662">
        <v>71</v>
      </c>
      <c r="I662" s="1">
        <f>'load data'!E662/1000000*'calc monthly loads'!$B$13</f>
        <v>114.510312</v>
      </c>
      <c r="J662" s="1">
        <f>'load data'!F662/1000000*'calc monthly loads'!$B$13</f>
        <v>110.538732</v>
      </c>
      <c r="K662" s="1">
        <f>'load data'!G662/1000000*'calc monthly loads'!$B$13</f>
        <v>113.093424</v>
      </c>
      <c r="L662" s="1">
        <f>'load data'!H662/1000000*'calc monthly loads'!$B$13</f>
        <v>109.035972</v>
      </c>
      <c r="M662" s="1">
        <f>'load data'!I662/1000000*'calc monthly loads'!$B$13</f>
        <v>114.563982</v>
      </c>
      <c r="N662" s="1">
        <f>'load data'!J662/1000000*'calc monthly loads'!$B$13</f>
        <v>127.262304</v>
      </c>
      <c r="O662" s="1">
        <f>'load data'!K662/1000000*'calc monthly loads'!$B$13</f>
        <v>132.736644</v>
      </c>
      <c r="P662" s="1">
        <f>'load data'!L662/1000000*'calc monthly loads'!$B$13</f>
        <v>126.11376600000001</v>
      </c>
      <c r="Q662" s="1">
        <f>'load data'!M662/1000000*'calc monthly loads'!$B$13</f>
        <v>135.38794199999998</v>
      </c>
      <c r="R662" s="1">
        <f>'load data'!N662/1000000*'calc monthly loads'!$B$13</f>
        <v>148.107732</v>
      </c>
      <c r="S662" s="1">
        <f>'load data'!O662/1000000*'calc monthly loads'!$B$13</f>
        <v>165.335802</v>
      </c>
      <c r="T662" s="1">
        <f>'load data'!P662/1000000*'calc monthly loads'!$B$13</f>
        <v>166.237458</v>
      </c>
      <c r="U662" t="s">
        <v>12</v>
      </c>
      <c r="V662" s="3">
        <v>0</v>
      </c>
      <c r="W662" t="s">
        <v>13</v>
      </c>
      <c r="X662" s="3">
        <f t="shared" si="7"/>
        <v>1562.92407</v>
      </c>
    </row>
    <row r="663" spans="6:24" ht="12.75">
      <c r="F663">
        <f>'load data'!A663</f>
        <v>112600</v>
      </c>
      <c r="G663">
        <f>'load data'!B663</f>
        <v>2</v>
      </c>
      <c r="I663" s="1">
        <f>'load data'!E663/1000000*'calc monthly loads'!$B$13</f>
        <v>164.06919</v>
      </c>
      <c r="J663" s="1">
        <f>'load data'!F663/1000000*'calc monthly loads'!$B$13</f>
        <v>158.133288</v>
      </c>
      <c r="K663" s="1">
        <f>'load data'!G663/1000000*'calc monthly loads'!$B$13</f>
        <v>158.025948</v>
      </c>
      <c r="L663" s="1">
        <f>'load data'!H663/1000000*'calc monthly loads'!$B$13</f>
        <v>161.76138</v>
      </c>
      <c r="M663" s="1">
        <f>'load data'!I663/1000000*'calc monthly loads'!$B$13</f>
        <v>168.63114</v>
      </c>
      <c r="N663" s="1">
        <f>'load data'!J663/1000000*'calc monthly loads'!$B$13</f>
        <v>164.380476</v>
      </c>
      <c r="O663" s="1">
        <f>'load data'!K663/1000000*'calc monthly loads'!$B$13</f>
        <v>145.188084</v>
      </c>
      <c r="P663" s="1">
        <f>'load data'!L663/1000000*'calc monthly loads'!$B$13</f>
        <v>132.554166</v>
      </c>
      <c r="Q663" s="1">
        <f>'load data'!M663/1000000*'calc monthly loads'!$B$13</f>
        <v>126.39285000000001</v>
      </c>
      <c r="R663" s="1">
        <f>'load data'!N663/1000000*'calc monthly loads'!$B$13</f>
        <v>122.013378</v>
      </c>
      <c r="S663" s="1">
        <f>'load data'!O663/1000000*'calc monthly loads'!$B$13</f>
        <v>120.86483999999999</v>
      </c>
      <c r="T663" s="1">
        <f>'load data'!P663/1000000*'calc monthly loads'!$B$13</f>
        <v>112.127364</v>
      </c>
      <c r="U663" t="s">
        <v>12</v>
      </c>
      <c r="V663" s="3">
        <v>0</v>
      </c>
      <c r="W663" t="s">
        <v>13</v>
      </c>
      <c r="X663" s="3">
        <f t="shared" si="7"/>
        <v>1734.142104</v>
      </c>
    </row>
    <row r="664" spans="6:24" ht="12.75">
      <c r="F664">
        <f>'load data'!A664</f>
        <v>112700</v>
      </c>
      <c r="G664">
        <f>'load data'!B664</f>
        <v>1</v>
      </c>
      <c r="H664">
        <v>11</v>
      </c>
      <c r="I664" s="1">
        <f>'load data'!E664/1000000*'calc monthly loads'!$B$13</f>
        <v>111.730206</v>
      </c>
      <c r="J664" s="1">
        <f>'load data'!F664/1000000*'calc monthly loads'!$B$13</f>
        <v>107.76936</v>
      </c>
      <c r="K664" s="1">
        <f>'load data'!G664/1000000*'calc monthly loads'!$B$13</f>
        <v>113.56572000000001</v>
      </c>
      <c r="L664" s="1">
        <f>'load data'!H664/1000000*'calc monthly loads'!$B$13</f>
        <v>113.372508</v>
      </c>
      <c r="M664" s="1">
        <f>'load data'!I664/1000000*'calc monthly loads'!$B$13</f>
        <v>117.79491599999999</v>
      </c>
      <c r="N664" s="1">
        <f>'load data'!J664/1000000*'calc monthly loads'!$B$13</f>
        <v>144.565512</v>
      </c>
      <c r="O664" s="1">
        <f>'load data'!K664/1000000*'calc monthly loads'!$B$13</f>
        <v>173.150154</v>
      </c>
      <c r="P664" s="1">
        <f>'load data'!L664/1000000*'calc monthly loads'!$B$13</f>
        <v>210.837228</v>
      </c>
      <c r="Q664" s="1">
        <f>'load data'!M664/1000000*'calc monthly loads'!$B$13</f>
        <v>248.910726</v>
      </c>
      <c r="R664" s="1">
        <f>'load data'!N664/1000000*'calc monthly loads'!$B$13</f>
        <v>261.05088</v>
      </c>
      <c r="S664" s="1">
        <f>'load data'!O664/1000000*'calc monthly loads'!$B$13</f>
        <v>265.408884</v>
      </c>
      <c r="T664" s="1">
        <f>'load data'!P664/1000000*'calc monthly loads'!$B$13</f>
        <v>266.46081599999997</v>
      </c>
      <c r="U664" t="s">
        <v>12</v>
      </c>
      <c r="V664" s="3">
        <f>SUM(P664:T664)</f>
        <v>1252.6685340000001</v>
      </c>
      <c r="W664" t="s">
        <v>13</v>
      </c>
      <c r="X664" s="3">
        <f>SUM(I664:O664)</f>
        <v>881.948376</v>
      </c>
    </row>
    <row r="665" spans="6:24" ht="12.75">
      <c r="F665">
        <f>'load data'!A665</f>
        <v>112700</v>
      </c>
      <c r="G665">
        <f>'load data'!B665</f>
        <v>2</v>
      </c>
      <c r="I665" s="1">
        <f>'load data'!E665/1000000*'calc monthly loads'!$B$13</f>
        <v>263.970528</v>
      </c>
      <c r="J665" s="1">
        <f>'load data'!F665/1000000*'calc monthly loads'!$B$13</f>
        <v>265.333746</v>
      </c>
      <c r="K665" s="1">
        <f>'load data'!G665/1000000*'calc monthly loads'!$B$13</f>
        <v>267.75962999999996</v>
      </c>
      <c r="L665" s="1">
        <f>'load data'!H665/1000000*'calc monthly loads'!$B$13</f>
        <v>264.00273</v>
      </c>
      <c r="M665" s="1">
        <f>'load data'!I665/1000000*'calc monthly loads'!$B$13</f>
        <v>246.13062</v>
      </c>
      <c r="N665" s="1">
        <f>'load data'!J665/1000000*'calc monthly loads'!$B$13</f>
        <v>224.093718</v>
      </c>
      <c r="O665" s="1">
        <f>'load data'!K665/1000000*'calc monthly loads'!$B$13</f>
        <v>208.379142</v>
      </c>
      <c r="P665" s="1">
        <f>'load data'!L665/1000000*'calc monthly loads'!$B$13</f>
        <v>195.94917</v>
      </c>
      <c r="Q665" s="1">
        <f>'load data'!M665/1000000*'calc monthly loads'!$B$13</f>
        <v>182.606808</v>
      </c>
      <c r="R665" s="1">
        <f>'load data'!N665/1000000*'calc monthly loads'!$B$13</f>
        <v>151.3494</v>
      </c>
      <c r="S665" s="1">
        <f>'load data'!O665/1000000*'calc monthly loads'!$B$13</f>
        <v>137.545476</v>
      </c>
      <c r="T665" s="1">
        <f>'load data'!P665/1000000*'calc monthly loads'!$B$13</f>
        <v>127.240836</v>
      </c>
      <c r="U665" t="s">
        <v>12</v>
      </c>
      <c r="V665" s="3">
        <f>SUM(I665:S665)</f>
        <v>2407.120968</v>
      </c>
      <c r="W665" t="s">
        <v>13</v>
      </c>
      <c r="X665" s="3">
        <f>T665</f>
        <v>127.240836</v>
      </c>
    </row>
    <row r="666" spans="6:24" ht="12.75">
      <c r="F666">
        <f>'load data'!A666</f>
        <v>112800</v>
      </c>
      <c r="G666">
        <f>'load data'!B666</f>
        <v>1</v>
      </c>
      <c r="H666">
        <v>21</v>
      </c>
      <c r="I666" s="1">
        <f>'load data'!E666/1000000*'calc monthly loads'!$B$13</f>
        <v>121.476678</v>
      </c>
      <c r="J666" s="1">
        <f>'load data'!F666/1000000*'calc monthly loads'!$B$13</f>
        <v>119.834376</v>
      </c>
      <c r="K666" s="1">
        <f>'load data'!G666/1000000*'calc monthly loads'!$B$13</f>
        <v>116.96839800000001</v>
      </c>
      <c r="L666" s="1">
        <f>'load data'!H666/1000000*'calc monthly loads'!$B$13</f>
        <v>116.420964</v>
      </c>
      <c r="M666" s="1">
        <f>'load data'!I666/1000000*'calc monthly loads'!$B$13</f>
        <v>125.308716</v>
      </c>
      <c r="N666" s="1">
        <f>'load data'!J666/1000000*'calc monthly loads'!$B$13</f>
        <v>151.8861</v>
      </c>
      <c r="O666" s="1">
        <f>'load data'!K666/1000000*'calc monthly loads'!$B$13</f>
        <v>196.442934</v>
      </c>
      <c r="P666" s="1">
        <f>'load data'!L666/1000000*'calc monthly loads'!$B$13</f>
        <v>215.00202</v>
      </c>
      <c r="Q666" s="1">
        <f>'load data'!M666/1000000*'calc monthly loads'!$B$13</f>
        <v>246.742458</v>
      </c>
      <c r="R666" s="1">
        <f>'load data'!N666/1000000*'calc monthly loads'!$B$13</f>
        <v>260.331702</v>
      </c>
      <c r="S666" s="1">
        <f>'load data'!O666/1000000*'calc monthly loads'!$B$13</f>
        <v>270.02450400000004</v>
      </c>
      <c r="T666" s="1">
        <f>'load data'!P666/1000000*'calc monthly loads'!$B$13</f>
        <v>296.41941</v>
      </c>
      <c r="U666" t="s">
        <v>12</v>
      </c>
      <c r="V666" s="3">
        <f>SUM(P666:T666)</f>
        <v>1288.520094</v>
      </c>
      <c r="W666" t="s">
        <v>13</v>
      </c>
      <c r="X666" s="3">
        <f>SUM(I666:O666)</f>
        <v>948.3381660000001</v>
      </c>
    </row>
    <row r="667" spans="6:24" ht="12.75">
      <c r="F667">
        <f>'load data'!A667</f>
        <v>112800</v>
      </c>
      <c r="G667">
        <f>'load data'!B667</f>
        <v>2</v>
      </c>
      <c r="I667" s="1">
        <f>'load data'!E667/1000000*'calc monthly loads'!$B$13</f>
        <v>272.418186</v>
      </c>
      <c r="J667" s="1">
        <f>'load data'!F667/1000000*'calc monthly loads'!$B$13</f>
        <v>264.893652</v>
      </c>
      <c r="K667" s="1">
        <f>'load data'!G667/1000000*'calc monthly loads'!$B$13</f>
        <v>263.99199600000003</v>
      </c>
      <c r="L667" s="1">
        <f>'load data'!H667/1000000*'calc monthly loads'!$B$13</f>
        <v>261.072348</v>
      </c>
      <c r="M667" s="1">
        <f>'load data'!I667/1000000*'calc monthly loads'!$B$13</f>
        <v>245.63685600000002</v>
      </c>
      <c r="N667" s="1">
        <f>'load data'!J667/1000000*'calc monthly loads'!$B$13</f>
        <v>214.293576</v>
      </c>
      <c r="O667" s="1">
        <f>'load data'!K667/1000000*'calc monthly loads'!$B$13</f>
        <v>196.657614</v>
      </c>
      <c r="P667" s="1">
        <f>'load data'!L667/1000000*'calc monthly loads'!$B$13</f>
        <v>196.035042</v>
      </c>
      <c r="Q667" s="1">
        <f>'load data'!M667/1000000*'calc monthly loads'!$B$13</f>
        <v>183.87341999999998</v>
      </c>
      <c r="R667" s="1">
        <f>'load data'!N667/1000000*'calc monthly loads'!$B$13</f>
        <v>150.104256</v>
      </c>
      <c r="S667" s="1">
        <f>'load data'!O667/1000000*'calc monthly loads'!$B$13</f>
        <v>136.439874</v>
      </c>
      <c r="T667" s="1">
        <f>'load data'!P667/1000000*'calc monthly loads'!$B$13</f>
        <v>123.569808</v>
      </c>
      <c r="U667" t="s">
        <v>12</v>
      </c>
      <c r="V667" s="3">
        <f>SUM(I667:S667)</f>
        <v>2385.4168200000004</v>
      </c>
      <c r="W667" t="s">
        <v>13</v>
      </c>
      <c r="X667" s="3">
        <f>T667</f>
        <v>123.569808</v>
      </c>
    </row>
    <row r="668" spans="6:24" ht="12.75">
      <c r="F668">
        <f>'load data'!A668</f>
        <v>112900</v>
      </c>
      <c r="G668">
        <f>'load data'!B668</f>
        <v>1</v>
      </c>
      <c r="H668">
        <v>32</v>
      </c>
      <c r="I668" s="1">
        <f>'load data'!E668/1000000*'calc monthly loads'!$B$13</f>
        <v>120.886308</v>
      </c>
      <c r="J668" s="1">
        <f>'load data'!F668/1000000*'calc monthly loads'!$B$13</f>
        <v>116.63564400000001</v>
      </c>
      <c r="K668" s="1">
        <f>'load data'!G668/1000000*'calc monthly loads'!$B$13</f>
        <v>114.188292</v>
      </c>
      <c r="L668" s="1">
        <f>'load data'!H668/1000000*'calc monthly loads'!$B$13</f>
        <v>113.89847400000001</v>
      </c>
      <c r="M668" s="1">
        <f>'load data'!I668/1000000*'calc monthly loads'!$B$13</f>
        <v>124.16017799999999</v>
      </c>
      <c r="N668" s="1">
        <f>'load data'!J668/1000000*'calc monthly loads'!$B$13</f>
        <v>148.39755</v>
      </c>
      <c r="O668" s="1">
        <f>'load data'!K668/1000000*'calc monthly loads'!$B$13</f>
        <v>178.87137600000003</v>
      </c>
      <c r="P668" s="1">
        <f>'load data'!L668/1000000*'calc monthly loads'!$B$13</f>
        <v>213.46705799999998</v>
      </c>
      <c r="Q668" s="1">
        <f>'load data'!M668/1000000*'calc monthly loads'!$B$13</f>
        <v>252.62469000000002</v>
      </c>
      <c r="R668" s="1">
        <f>'load data'!N668/1000000*'calc monthly loads'!$B$13</f>
        <v>263.755848</v>
      </c>
      <c r="S668" s="1">
        <f>'load data'!O668/1000000*'calc monthly loads'!$B$13</f>
        <v>264.636036</v>
      </c>
      <c r="T668" s="1">
        <f>'load data'!P668/1000000*'calc monthly loads'!$B$13</f>
        <v>263.283552</v>
      </c>
      <c r="U668" t="s">
        <v>12</v>
      </c>
      <c r="V668" s="3">
        <f>SUM(P668:T668)</f>
        <v>1257.767184</v>
      </c>
      <c r="W668" t="s">
        <v>13</v>
      </c>
      <c r="X668" s="3">
        <f>SUM(I668:O668)</f>
        <v>917.0378220000001</v>
      </c>
    </row>
    <row r="669" spans="6:24" ht="12.75">
      <c r="F669">
        <f>'load data'!A669</f>
        <v>112900</v>
      </c>
      <c r="G669">
        <f>'load data'!B669</f>
        <v>2</v>
      </c>
      <c r="I669" s="1">
        <f>'load data'!E669/1000000*'calc monthly loads'!$B$13</f>
        <v>260.503446</v>
      </c>
      <c r="J669" s="1">
        <f>'load data'!F669/1000000*'calc monthly loads'!$B$13</f>
        <v>263.369424</v>
      </c>
      <c r="K669" s="1">
        <f>'load data'!G669/1000000*'calc monthly loads'!$B$13</f>
        <v>261.297762</v>
      </c>
      <c r="L669" s="1">
        <f>'load data'!H669/1000000*'calc monthly loads'!$B$13</f>
        <v>260.642988</v>
      </c>
      <c r="M669" s="1">
        <f>'load data'!I669/1000000*'calc monthly loads'!$B$13</f>
        <v>243.50079</v>
      </c>
      <c r="N669" s="1">
        <f>'load data'!J669/1000000*'calc monthly loads'!$B$13</f>
        <v>220.84131599999998</v>
      </c>
      <c r="O669" s="1">
        <f>'load data'!K669/1000000*'calc monthly loads'!$B$13</f>
        <v>207.73510199999998</v>
      </c>
      <c r="P669" s="1">
        <f>'load data'!L669/1000000*'calc monthly loads'!$B$13</f>
        <v>196.36779600000003</v>
      </c>
      <c r="Q669" s="1">
        <f>'load data'!M669/1000000*'calc monthly loads'!$B$13</f>
        <v>185.10783</v>
      </c>
      <c r="R669" s="1">
        <f>'load data'!N669/1000000*'calc monthly loads'!$B$13</f>
        <v>157.371174</v>
      </c>
      <c r="S669" s="1">
        <f>'load data'!O669/1000000*'calc monthly loads'!$B$13</f>
        <v>136.235928</v>
      </c>
      <c r="T669" s="1">
        <f>'load data'!P669/1000000*'calc monthly loads'!$B$13</f>
        <v>133.541694</v>
      </c>
      <c r="U669" t="s">
        <v>12</v>
      </c>
      <c r="V669" s="3">
        <f>SUM(I669:S669)</f>
        <v>2392.973556</v>
      </c>
      <c r="W669" t="s">
        <v>13</v>
      </c>
      <c r="X669" s="3">
        <f>T669</f>
        <v>133.541694</v>
      </c>
    </row>
    <row r="670" spans="6:25" ht="12.75">
      <c r="F670">
        <f>'load data'!A670</f>
        <v>113000</v>
      </c>
      <c r="G670">
        <f>'load data'!B670</f>
        <v>1</v>
      </c>
      <c r="H670">
        <v>42</v>
      </c>
      <c r="I670" s="1">
        <f>'load data'!E670/1000000*'calc monthly loads'!$B$13</f>
        <v>125.727342</v>
      </c>
      <c r="J670" s="1">
        <f>'load data'!F670/1000000*'calc monthly loads'!$B$13</f>
        <v>120.907776</v>
      </c>
      <c r="K670" s="1">
        <f>'load data'!G670/1000000*'calc monthly loads'!$B$13</f>
        <v>116.506836</v>
      </c>
      <c r="L670" s="1">
        <f>'load data'!H670/1000000*'calc monthly loads'!$B$13</f>
        <v>118.50336</v>
      </c>
      <c r="M670" s="1">
        <f>'load data'!I670/1000000*'calc monthly loads'!$B$13</f>
        <v>123.67714799999999</v>
      </c>
      <c r="N670" s="1">
        <f>'load data'!J670/1000000*'calc monthly loads'!$B$13</f>
        <v>149.49241800000001</v>
      </c>
      <c r="O670" s="1">
        <f>'load data'!K670/1000000*'calc monthly loads'!$B$13</f>
        <v>172.216296</v>
      </c>
      <c r="P670" s="1">
        <f>'load data'!L670/1000000*'calc monthly loads'!$B$13</f>
        <v>209.871168</v>
      </c>
      <c r="Q670" s="1">
        <f>'load data'!M670/1000000*'calc monthly loads'!$B$13</f>
        <v>245.046486</v>
      </c>
      <c r="R670" s="1">
        <f>'load data'!N670/1000000*'calc monthly loads'!$B$13</f>
        <v>263.605572</v>
      </c>
      <c r="S670" s="1">
        <f>'load data'!O670/1000000*'calc monthly loads'!$B$13</f>
        <v>269.112114</v>
      </c>
      <c r="T670" s="1">
        <f>'load data'!P670/1000000*'calc monthly loads'!$B$13</f>
        <v>268.80082799999997</v>
      </c>
      <c r="U670" t="s">
        <v>12</v>
      </c>
      <c r="V670" s="3">
        <f>SUM(P670:T670)</f>
        <v>1256.436168</v>
      </c>
      <c r="W670" t="s">
        <v>13</v>
      </c>
      <c r="X670" s="3">
        <f>SUM(I670:O670)</f>
        <v>927.031176</v>
      </c>
      <c r="Y670" t="s">
        <v>10</v>
      </c>
    </row>
    <row r="671" spans="6:28" ht="12.75">
      <c r="F671">
        <f>'load data'!A671</f>
        <v>113000</v>
      </c>
      <c r="G671">
        <f>'load data'!B671</f>
        <v>2</v>
      </c>
      <c r="I671" s="1">
        <f>'load data'!E671/1000000*'calc monthly loads'!$B$13</f>
        <v>260.020416</v>
      </c>
      <c r="J671" s="1">
        <f>'load data'!F671/1000000*'calc monthly loads'!$B$13</f>
        <v>261.53391</v>
      </c>
      <c r="K671" s="1">
        <f>'load data'!G671/1000000*'calc monthly loads'!$B$13</f>
        <v>261.254826</v>
      </c>
      <c r="L671" s="1">
        <f>'load data'!H671/1000000*'calc monthly loads'!$B$13</f>
        <v>257.25104400000004</v>
      </c>
      <c r="M671" s="1">
        <f>'load data'!I671/1000000*'calc monthly loads'!$B$13</f>
        <v>250.53155999999998</v>
      </c>
      <c r="N671" s="1">
        <f>'load data'!J671/1000000*'calc monthly loads'!$B$13</f>
        <v>228.90255</v>
      </c>
      <c r="O671" s="1">
        <f>'load data'!K671/1000000*'calc monthly loads'!$B$13</f>
        <v>197.999364</v>
      </c>
      <c r="P671" s="1">
        <f>'load data'!L671/1000000*'calc monthly loads'!$B$13</f>
        <v>194.940174</v>
      </c>
      <c r="Q671" s="1">
        <f>'load data'!M671/1000000*'calc monthly loads'!$B$13</f>
        <v>190.871988</v>
      </c>
      <c r="R671" s="1">
        <f>'load data'!N671/1000000*'calc monthly loads'!$B$13</f>
        <v>153.270786</v>
      </c>
      <c r="S671" s="1">
        <f>'load data'!O671/1000000*'calc monthly loads'!$B$13</f>
        <v>136.783362</v>
      </c>
      <c r="T671" s="1">
        <f>'load data'!P671/1000000*'calc monthly loads'!$B$13</f>
        <v>127.41258</v>
      </c>
      <c r="U671" t="s">
        <v>12</v>
      </c>
      <c r="V671" s="3">
        <f>SUM(I671:S671)</f>
        <v>2393.35998</v>
      </c>
      <c r="W671" t="s">
        <v>13</v>
      </c>
      <c r="X671" s="3">
        <f>T671</f>
        <v>127.41258</v>
      </c>
      <c r="Y671" t="s">
        <v>12</v>
      </c>
      <c r="Z671" s="3">
        <f>SUM(V612:V671)</f>
        <v>71310.84597</v>
      </c>
      <c r="AA671" t="s">
        <v>13</v>
      </c>
      <c r="AB671" s="3">
        <f>SUM(X612:X671)</f>
        <v>58477.94107799999</v>
      </c>
    </row>
    <row r="672" spans="6:24" ht="12.75">
      <c r="F672">
        <f>'load data'!A672</f>
        <v>120100</v>
      </c>
      <c r="G672">
        <f>'load data'!B672</f>
        <v>1</v>
      </c>
      <c r="H672">
        <v>52</v>
      </c>
      <c r="I672" s="1">
        <f>'load data'!E672/1000000*'calc monthly loads'!$B$14</f>
        <v>123.63166899999999</v>
      </c>
      <c r="J672" s="1">
        <f>'load data'!F672/1000000*'calc monthly loads'!$B$14</f>
        <v>121.14634</v>
      </c>
      <c r="K672" s="1">
        <f>'load data'!G672/1000000*'calc monthly loads'!$B$14</f>
        <v>115.84215300000001</v>
      </c>
      <c r="L672" s="1">
        <f>'load data'!H672/1000000*'calc monthly loads'!$B$14</f>
        <v>117.111715</v>
      </c>
      <c r="M672" s="1">
        <f>'load data'!I672/1000000*'calc monthly loads'!$B$14</f>
        <v>124.998062</v>
      </c>
      <c r="N672" s="1">
        <f>'load data'!J672/1000000*'calc monthly loads'!$B$14</f>
        <v>152.056947</v>
      </c>
      <c r="O672" s="1">
        <f>'load data'!K672/1000000*'calc monthly loads'!$B$14</f>
        <v>186.20601299999998</v>
      </c>
      <c r="P672" s="1">
        <f>'load data'!L672/1000000*'calc monthly loads'!$B$14</f>
        <v>208.56321499999999</v>
      </c>
      <c r="Q672" s="1">
        <f>'load data'!M672/1000000*'calc monthly loads'!$B$14</f>
        <v>258.291313</v>
      </c>
      <c r="R672" s="1">
        <f>'load data'!N672/1000000*'calc monthly loads'!$B$14</f>
        <v>271.858412</v>
      </c>
      <c r="S672" s="1">
        <f>'load data'!O672/1000000*'calc monthly loads'!$B$14</f>
        <v>294.65673300000003</v>
      </c>
      <c r="T672" s="1">
        <f>'load data'!P672/1000000*'calc monthly loads'!$B$14</f>
        <v>315.658301</v>
      </c>
      <c r="U672" t="s">
        <v>12</v>
      </c>
      <c r="V672" s="3">
        <f>SUM(P672:T672)</f>
        <v>1349.0279739999999</v>
      </c>
      <c r="W672" t="s">
        <v>13</v>
      </c>
      <c r="X672" s="3">
        <f>SUM(I672:O672)</f>
        <v>940.9928990000001</v>
      </c>
    </row>
    <row r="673" spans="6:24" ht="12.75">
      <c r="F673">
        <f>'load data'!A673</f>
        <v>120100</v>
      </c>
      <c r="G673">
        <f>'load data'!B673</f>
        <v>2</v>
      </c>
      <c r="I673" s="1">
        <f>'load data'!E673/1000000*'calc monthly loads'!$B$14</f>
        <v>277.388538</v>
      </c>
      <c r="J673" s="1">
        <f>'load data'!F673/1000000*'calc monthly loads'!$B$14</f>
        <v>270.018623</v>
      </c>
      <c r="K673" s="1">
        <f>'load data'!G673/1000000*'calc monthly loads'!$B$14</f>
        <v>258.635601</v>
      </c>
      <c r="L673" s="1">
        <f>'load data'!H673/1000000*'calc monthly loads'!$B$14</f>
        <v>255.278793</v>
      </c>
      <c r="M673" s="1">
        <f>'load data'!I673/1000000*'calc monthly loads'!$B$14</f>
        <v>242.55089600000002</v>
      </c>
      <c r="N673" s="1">
        <f>'load data'!J673/1000000*'calc monthly loads'!$B$14</f>
        <v>217.019789</v>
      </c>
      <c r="O673" s="1">
        <f>'load data'!K673/1000000*'calc monthly loads'!$B$14</f>
        <v>197.06184399999998</v>
      </c>
      <c r="P673" s="1">
        <f>'load data'!L673/1000000*'calc monthly loads'!$B$14</f>
        <v>193.12405</v>
      </c>
      <c r="Q673" s="1">
        <f>'load data'!M673/1000000*'calc monthly loads'!$B$14</f>
        <v>180.299322</v>
      </c>
      <c r="R673" s="1">
        <f>'load data'!N673/1000000*'calc monthly loads'!$B$14</f>
        <v>149.42099199999998</v>
      </c>
      <c r="S673" s="1">
        <f>'load data'!O673/1000000*'calc monthly loads'!$B$14</f>
        <v>134.293838</v>
      </c>
      <c r="T673" s="1">
        <f>'load data'!P673/1000000*'calc monthly loads'!$B$14</f>
        <v>123.739259</v>
      </c>
      <c r="U673" t="s">
        <v>12</v>
      </c>
      <c r="V673" s="3">
        <f>SUM(I673:S673)</f>
        <v>2375.0922859999996</v>
      </c>
      <c r="W673" t="s">
        <v>13</v>
      </c>
      <c r="X673" s="3">
        <f>T673</f>
        <v>123.739259</v>
      </c>
    </row>
    <row r="674" spans="6:24" ht="12.75">
      <c r="F674">
        <f>'load data'!A674</f>
        <v>120200</v>
      </c>
      <c r="G674">
        <f>'load data'!B674</f>
        <v>1</v>
      </c>
      <c r="H674">
        <v>62</v>
      </c>
      <c r="I674" s="1">
        <f>'load data'!E674/1000000*'calc monthly loads'!$B$14</f>
        <v>118.747083</v>
      </c>
      <c r="J674" s="1">
        <f>'load data'!F674/1000000*'calc monthly loads'!$B$14</f>
        <v>116.16492299999999</v>
      </c>
      <c r="K674" s="1">
        <f>'load data'!G674/1000000*'calc monthly loads'!$B$14</f>
        <v>112.22712899999999</v>
      </c>
      <c r="L674" s="1">
        <f>'load data'!H674/1000000*'calc monthly loads'!$B$14</f>
        <v>111.323373</v>
      </c>
      <c r="M674" s="1">
        <f>'load data'!I674/1000000*'calc monthly loads'!$B$14</f>
        <v>115.15357700000001</v>
      </c>
      <c r="N674" s="1">
        <f>'load data'!J674/1000000*'calc monthly loads'!$B$14</f>
        <v>131.571811</v>
      </c>
      <c r="O674" s="1">
        <f>'load data'!K674/1000000*'calc monthly loads'!$B$14</f>
        <v>143.643409</v>
      </c>
      <c r="P674" s="1">
        <f>'load data'!L674/1000000*'calc monthly loads'!$B$14</f>
        <v>147.979286</v>
      </c>
      <c r="Q674" s="1">
        <f>'load data'!M674/1000000*'calc monthly loads'!$B$14</f>
        <v>184.387742</v>
      </c>
      <c r="R674" s="1">
        <f>'load data'!N674/1000000*'calc monthly loads'!$B$14</f>
        <v>212.66239399999998</v>
      </c>
      <c r="S674" s="1">
        <f>'load data'!O674/1000000*'calc monthly loads'!$B$14</f>
        <v>218.09568900000002</v>
      </c>
      <c r="T674" s="1">
        <f>'load data'!P674/1000000*'calc monthly loads'!$B$14</f>
        <v>219.644985</v>
      </c>
      <c r="U674" t="s">
        <v>12</v>
      </c>
      <c r="V674" s="3">
        <v>0</v>
      </c>
      <c r="W674" t="s">
        <v>13</v>
      </c>
      <c r="X674" s="3">
        <f>SUM(I674:T674)</f>
        <v>1831.601401</v>
      </c>
    </row>
    <row r="675" spans="6:24" ht="12.75">
      <c r="F675">
        <f>'load data'!A675</f>
        <v>120200</v>
      </c>
      <c r="G675">
        <f>'load data'!B675</f>
        <v>2</v>
      </c>
      <c r="I675" s="1">
        <f>'load data'!E675/1000000*'calc monthly loads'!$B$14</f>
        <v>204.81908299999998</v>
      </c>
      <c r="J675" s="1">
        <f>'load data'!F675/1000000*'calc monthly loads'!$B$14</f>
        <v>204.15202499999998</v>
      </c>
      <c r="K675" s="1">
        <f>'load data'!G675/1000000*'calc monthly loads'!$B$14</f>
        <v>199.90222</v>
      </c>
      <c r="L675" s="1">
        <f>'load data'!H675/1000000*'calc monthly loads'!$B$14</f>
        <v>193.02721899999997</v>
      </c>
      <c r="M675" s="1">
        <f>'load data'!I675/1000000*'calc monthly loads'!$B$14</f>
        <v>197.675107</v>
      </c>
      <c r="N675" s="1">
        <f>'load data'!J675/1000000*'calc monthly loads'!$B$14</f>
        <v>186.88383</v>
      </c>
      <c r="O675" s="1">
        <f>'load data'!K675/1000000*'calc monthly loads'!$B$14</f>
        <v>169.24982899999998</v>
      </c>
      <c r="P675" s="1">
        <f>'load data'!L675/1000000*'calc monthly loads'!$B$14</f>
        <v>165.344312</v>
      </c>
      <c r="Q675" s="1">
        <f>'load data'!M675/1000000*'calc monthly loads'!$B$14</f>
        <v>160.083161</v>
      </c>
      <c r="R675" s="1">
        <f>'load data'!N675/1000000*'calc monthly loads'!$B$14</f>
        <v>145.203464</v>
      </c>
      <c r="S675" s="1">
        <f>'load data'!O675/1000000*'calc monthly loads'!$B$14</f>
        <v>134.143212</v>
      </c>
      <c r="T675" s="1">
        <f>'load data'!P675/1000000*'calc monthly loads'!$B$14</f>
        <v>123.265863</v>
      </c>
      <c r="U675" t="s">
        <v>12</v>
      </c>
      <c r="V675" s="3">
        <v>0</v>
      </c>
      <c r="W675" t="s">
        <v>13</v>
      </c>
      <c r="X675" s="3">
        <f>SUM(I675:T675)</f>
        <v>2083.7493249999998</v>
      </c>
    </row>
    <row r="676" spans="6:24" ht="12.75">
      <c r="F676">
        <f>'load data'!A676</f>
        <v>120300</v>
      </c>
      <c r="G676">
        <f>'load data'!B676</f>
        <v>1</v>
      </c>
      <c r="H676">
        <v>71</v>
      </c>
      <c r="I676" s="1">
        <f>'load data'!E676/1000000*'calc monthly loads'!$B$14</f>
        <v>117.477521</v>
      </c>
      <c r="J676" s="1">
        <f>'load data'!F676/1000000*'calc monthly loads'!$B$14</f>
        <v>116.68135500000001</v>
      </c>
      <c r="K676" s="1">
        <f>'load data'!G676/1000000*'calc monthly loads'!$B$14</f>
        <v>115.906707</v>
      </c>
      <c r="L676" s="1">
        <f>'load data'!H676/1000000*'calc monthly loads'!$B$14</f>
        <v>116.563006</v>
      </c>
      <c r="M676" s="1">
        <f>'load data'!I676/1000000*'calc monthly loads'!$B$14</f>
        <v>117.59587</v>
      </c>
      <c r="N676" s="1">
        <f>'load data'!J676/1000000*'calc monthly loads'!$B$14</f>
        <v>127.085308</v>
      </c>
      <c r="O676" s="1">
        <f>'load data'!K676/1000000*'calc monthly loads'!$B$14</f>
        <v>131.18448700000002</v>
      </c>
      <c r="P676" s="1">
        <f>'load data'!L676/1000000*'calc monthly loads'!$B$14</f>
        <v>128.24728</v>
      </c>
      <c r="Q676" s="1">
        <f>'load data'!M676/1000000*'calc monthly loads'!$B$14</f>
        <v>138.98476200000002</v>
      </c>
      <c r="R676" s="1">
        <f>'load data'!N676/1000000*'calc monthly loads'!$B$14</f>
        <v>158.749045</v>
      </c>
      <c r="S676" s="1">
        <f>'load data'!O676/1000000*'calc monthly loads'!$B$14</f>
        <v>180.54677900000002</v>
      </c>
      <c r="T676" s="1">
        <f>'load data'!P676/1000000*'calc monthly loads'!$B$14</f>
        <v>183.107421</v>
      </c>
      <c r="U676" t="s">
        <v>12</v>
      </c>
      <c r="V676" s="3">
        <v>0</v>
      </c>
      <c r="W676" t="s">
        <v>13</v>
      </c>
      <c r="X676" s="3">
        <f>SUM(I676:T676)</f>
        <v>1632.129541</v>
      </c>
    </row>
    <row r="677" spans="6:24" ht="12.75">
      <c r="F677">
        <f>'load data'!A677</f>
        <v>120300</v>
      </c>
      <c r="G677">
        <f>'load data'!B677</f>
        <v>2</v>
      </c>
      <c r="I677" s="1">
        <f>'load data'!E677/1000000*'calc monthly loads'!$B$14</f>
        <v>176.135589</v>
      </c>
      <c r="J677" s="1">
        <f>'load data'!F677/1000000*'calc monthly loads'!$B$14</f>
        <v>177.265284</v>
      </c>
      <c r="K677" s="1">
        <f>'load data'!G677/1000000*'calc monthly loads'!$B$14</f>
        <v>175.199556</v>
      </c>
      <c r="L677" s="1">
        <f>'load data'!H677/1000000*'calc monthly loads'!$B$14</f>
        <v>164.89243399999998</v>
      </c>
      <c r="M677" s="1">
        <f>'load data'!I677/1000000*'calc monthly loads'!$B$14</f>
        <v>174.521739</v>
      </c>
      <c r="N677" s="1">
        <f>'load data'!J677/1000000*'calc monthly loads'!$B$14</f>
        <v>173.241418</v>
      </c>
      <c r="O677" s="1">
        <f>'load data'!K677/1000000*'calc monthly loads'!$B$14</f>
        <v>163.21403</v>
      </c>
      <c r="P677" s="1">
        <f>'load data'!L677/1000000*'calc monthly loads'!$B$14</f>
        <v>149.248848</v>
      </c>
      <c r="Q677" s="1">
        <f>'load data'!M677/1000000*'calc monthly loads'!$B$14</f>
        <v>134.54129500000002</v>
      </c>
      <c r="R677" s="1">
        <f>'load data'!N677/1000000*'calc monthly loads'!$B$14</f>
        <v>129.409252</v>
      </c>
      <c r="S677" s="1">
        <f>'load data'!O677/1000000*'calc monthly loads'!$B$14</f>
        <v>124.72908699999999</v>
      </c>
      <c r="T677" s="1">
        <f>'load data'!P677/1000000*'calc monthly loads'!$B$14</f>
        <v>115.777599</v>
      </c>
      <c r="U677" t="s">
        <v>12</v>
      </c>
      <c r="V677" s="3">
        <v>0</v>
      </c>
      <c r="W677" t="s">
        <v>13</v>
      </c>
      <c r="X677" s="3">
        <f>SUM(I677:T677)</f>
        <v>1858.176131</v>
      </c>
    </row>
    <row r="678" spans="6:24" ht="12.75">
      <c r="F678">
        <f>'load data'!A678</f>
        <v>120400</v>
      </c>
      <c r="G678">
        <f>'load data'!B678</f>
        <v>1</v>
      </c>
      <c r="H678">
        <v>11</v>
      </c>
      <c r="I678" s="1">
        <f>'load data'!E678/1000000*'calc monthly loads'!$B$14</f>
        <v>113.206198</v>
      </c>
      <c r="J678" s="1">
        <f>'load data'!F678/1000000*'calc monthly loads'!$B$14</f>
        <v>114.239062</v>
      </c>
      <c r="K678" s="1">
        <f>'load data'!G678/1000000*'calc monthly loads'!$B$14</f>
        <v>112.044226</v>
      </c>
      <c r="L678" s="1">
        <f>'load data'!H678/1000000*'calc monthly loads'!$B$14</f>
        <v>116.17568200000001</v>
      </c>
      <c r="M678" s="1">
        <f>'load data'!I678/1000000*'calc monthly loads'!$B$14</f>
        <v>126.41825</v>
      </c>
      <c r="N678" s="1">
        <f>'load data'!J678/1000000*'calc monthly loads'!$B$14</f>
        <v>153.089811</v>
      </c>
      <c r="O678" s="1">
        <f>'load data'!K678/1000000*'calc monthly loads'!$B$14</f>
        <v>187.819863</v>
      </c>
      <c r="P678" s="1">
        <f>'load data'!L678/1000000*'calc monthly loads'!$B$14</f>
        <v>216.53563400000002</v>
      </c>
      <c r="Q678" s="1">
        <f>'load data'!M678/1000000*'calc monthly loads'!$B$14</f>
        <v>248.42531</v>
      </c>
      <c r="R678" s="1">
        <f>'load data'!N678/1000000*'calc monthly loads'!$B$14</f>
        <v>276.818311</v>
      </c>
      <c r="S678" s="1">
        <f>'load data'!O678/1000000*'calc monthly loads'!$B$14</f>
        <v>278.399884</v>
      </c>
      <c r="T678" s="1">
        <f>'load data'!P678/1000000*'calc monthly loads'!$B$14</f>
        <v>283.510409</v>
      </c>
      <c r="U678" t="s">
        <v>12</v>
      </c>
      <c r="V678" s="3">
        <f>SUM(P678:T678)</f>
        <v>1303.689548</v>
      </c>
      <c r="W678" t="s">
        <v>13</v>
      </c>
      <c r="X678" s="3">
        <f>SUM(I678:O678)</f>
        <v>922.9930919999999</v>
      </c>
    </row>
    <row r="679" spans="6:24" ht="12.75">
      <c r="F679">
        <f>'load data'!A679</f>
        <v>120400</v>
      </c>
      <c r="G679">
        <f>'load data'!B679</f>
        <v>2</v>
      </c>
      <c r="I679" s="1">
        <f>'load data'!E679/1000000*'calc monthly loads'!$B$14</f>
        <v>275.096871</v>
      </c>
      <c r="J679" s="1">
        <f>'load data'!F679/1000000*'calc monthly loads'!$B$14</f>
        <v>273.83806799999996</v>
      </c>
      <c r="K679" s="1">
        <f>'load data'!G679/1000000*'calc monthly loads'!$B$14</f>
        <v>265.628951</v>
      </c>
      <c r="L679" s="1">
        <f>'load data'!H679/1000000*'calc monthly loads'!$B$14</f>
        <v>259.700742</v>
      </c>
      <c r="M679" s="1">
        <f>'load data'!I679/1000000*'calc monthly loads'!$B$14</f>
        <v>245.025466</v>
      </c>
      <c r="N679" s="1">
        <f>'load data'!J679/1000000*'calc monthly loads'!$B$14</f>
        <v>230.24259999999998</v>
      </c>
      <c r="O679" s="1">
        <f>'load data'!K679/1000000*'calc monthly loads'!$B$14</f>
        <v>215.64263699999998</v>
      </c>
      <c r="P679" s="1">
        <f>'load data'!L679/1000000*'calc monthly loads'!$B$14</f>
        <v>204.78680599999998</v>
      </c>
      <c r="Q679" s="1">
        <f>'load data'!M679/1000000*'calc monthly loads'!$B$14</f>
        <v>186.722445</v>
      </c>
      <c r="R679" s="1">
        <f>'load data'!N679/1000000*'calc monthly loads'!$B$14</f>
        <v>160.136956</v>
      </c>
      <c r="S679" s="1">
        <f>'load data'!O679/1000000*'calc monthly loads'!$B$14</f>
        <v>142.814966</v>
      </c>
      <c r="T679" s="1">
        <f>'load data'!P679/1000000*'calc monthly loads'!$B$14</f>
        <v>131.89458100000002</v>
      </c>
      <c r="U679" t="s">
        <v>12</v>
      </c>
      <c r="V679" s="3">
        <f>SUM(I679:S679)</f>
        <v>2459.6365079999996</v>
      </c>
      <c r="W679" t="s">
        <v>13</v>
      </c>
      <c r="X679" s="3">
        <f>T679</f>
        <v>131.89458100000002</v>
      </c>
    </row>
    <row r="680" spans="6:24" ht="12.75">
      <c r="F680">
        <f>'load data'!A680</f>
        <v>120500</v>
      </c>
      <c r="G680">
        <f>'load data'!B680</f>
        <v>1</v>
      </c>
      <c r="H680">
        <v>21</v>
      </c>
      <c r="I680" s="1">
        <f>'load data'!E680/1000000*'calc monthly loads'!$B$14</f>
        <v>126.697984</v>
      </c>
      <c r="J680" s="1">
        <f>'load data'!F680/1000000*'calc monthly loads'!$B$14</f>
        <v>123.771536</v>
      </c>
      <c r="K680" s="1">
        <f>'load data'!G680/1000000*'calc monthly loads'!$B$14</f>
        <v>121.57669999999999</v>
      </c>
      <c r="L680" s="1">
        <f>'load data'!H680/1000000*'calc monthly loads'!$B$14</f>
        <v>122.97537</v>
      </c>
      <c r="M680" s="1">
        <f>'load data'!I680/1000000*'calc monthly loads'!$B$14</f>
        <v>129.11875899999998</v>
      </c>
      <c r="N680" s="1">
        <f>'load data'!J680/1000000*'calc monthly loads'!$B$14</f>
        <v>157.09215899999998</v>
      </c>
      <c r="O680" s="1">
        <f>'load data'!K680/1000000*'calc monthly loads'!$B$14</f>
        <v>188.55147499999998</v>
      </c>
      <c r="P680" s="1">
        <f>'load data'!L680/1000000*'calc monthly loads'!$B$14</f>
        <v>215.298349</v>
      </c>
      <c r="Q680" s="1">
        <f>'load data'!M680/1000000*'calc monthly loads'!$B$14</f>
        <v>262.067722</v>
      </c>
      <c r="R680" s="1">
        <f>'load data'!N680/1000000*'calc monthly loads'!$B$14</f>
        <v>299.229308</v>
      </c>
      <c r="S680" s="1">
        <f>'load data'!O680/1000000*'calc monthly loads'!$B$14</f>
        <v>304.748675</v>
      </c>
      <c r="T680" s="1">
        <f>'load data'!P680/1000000*'calc monthly loads'!$B$14</f>
        <v>290.439205</v>
      </c>
      <c r="U680" t="s">
        <v>12</v>
      </c>
      <c r="V680" s="3">
        <f>SUM(P680:T680)</f>
        <v>1371.7832590000003</v>
      </c>
      <c r="W680" t="s">
        <v>13</v>
      </c>
      <c r="X680" s="3">
        <f>SUM(I680:O680)</f>
        <v>969.7839829999998</v>
      </c>
    </row>
    <row r="681" spans="6:24" ht="12.75">
      <c r="F681">
        <f>'load data'!A681</f>
        <v>120500</v>
      </c>
      <c r="G681">
        <f>'load data'!B681</f>
        <v>2</v>
      </c>
      <c r="I681" s="1">
        <f>'load data'!E681/1000000*'calc monthly loads'!$B$14</f>
        <v>269.104108</v>
      </c>
      <c r="J681" s="1">
        <f>'load data'!F681/1000000*'calc monthly loads'!$B$14</f>
        <v>275.10763</v>
      </c>
      <c r="K681" s="1">
        <f>'load data'!G681/1000000*'calc monthly loads'!$B$14</f>
        <v>269.62054</v>
      </c>
      <c r="L681" s="1">
        <f>'load data'!H681/1000000*'calc monthly loads'!$B$14</f>
        <v>257.495147</v>
      </c>
      <c r="M681" s="1">
        <f>'load data'!I681/1000000*'calc monthly loads'!$B$14</f>
        <v>247.424723</v>
      </c>
      <c r="N681" s="1">
        <f>'load data'!J681/1000000*'calc monthly loads'!$B$14</f>
        <v>228.23066699999998</v>
      </c>
      <c r="O681" s="1">
        <f>'load data'!K681/1000000*'calc monthly loads'!$B$14</f>
        <v>210.94095399999998</v>
      </c>
      <c r="P681" s="1">
        <f>'load data'!L681/1000000*'calc monthly loads'!$B$14</f>
        <v>200.76294</v>
      </c>
      <c r="Q681" s="1">
        <f>'load data'!M681/1000000*'calc monthly loads'!$B$14</f>
        <v>186.980661</v>
      </c>
      <c r="R681" s="1">
        <f>'load data'!N681/1000000*'calc monthly loads'!$B$14</f>
        <v>160.126197</v>
      </c>
      <c r="S681" s="1">
        <f>'load data'!O681/1000000*'calc monthly loads'!$B$14</f>
        <v>143.191531</v>
      </c>
      <c r="T681" s="1">
        <f>'load data'!P681/1000000*'calc monthly loads'!$B$14</f>
        <v>134.691921</v>
      </c>
      <c r="U681" t="s">
        <v>12</v>
      </c>
      <c r="V681" s="3">
        <f>SUM(I681:S681)</f>
        <v>2448.985098</v>
      </c>
      <c r="W681" t="s">
        <v>13</v>
      </c>
      <c r="X681" s="3">
        <f>T681</f>
        <v>134.691921</v>
      </c>
    </row>
    <row r="682" spans="6:24" ht="12.75">
      <c r="F682">
        <f>'load data'!A682</f>
        <v>120600</v>
      </c>
      <c r="G682">
        <f>'load data'!B682</f>
        <v>1</v>
      </c>
      <c r="H682">
        <v>32</v>
      </c>
      <c r="I682" s="1">
        <f>'load data'!E682/1000000*'calc monthly loads'!$B$14</f>
        <v>128.376388</v>
      </c>
      <c r="J682" s="1">
        <f>'load data'!F682/1000000*'calc monthly loads'!$B$14</f>
        <v>127.214416</v>
      </c>
      <c r="K682" s="1">
        <f>'load data'!G682/1000000*'calc monthly loads'!$B$14</f>
        <v>122.749431</v>
      </c>
      <c r="L682" s="1">
        <f>'load data'!H682/1000000*'calc monthly loads'!$B$14</f>
        <v>123.61015099999999</v>
      </c>
      <c r="M682" s="1">
        <f>'load data'!I682/1000000*'calc monthly loads'!$B$14</f>
        <v>131.571811</v>
      </c>
      <c r="N682" s="1">
        <f>'load data'!J682/1000000*'calc monthly loads'!$B$14</f>
        <v>157.737699</v>
      </c>
      <c r="O682" s="1">
        <f>'load data'!K682/1000000*'calc monthly loads'!$B$14</f>
        <v>189.498267</v>
      </c>
      <c r="P682" s="1">
        <f>'load data'!L682/1000000*'calc monthly loads'!$B$14</f>
        <v>242.281921</v>
      </c>
      <c r="Q682" s="1">
        <f>'load data'!M682/1000000*'calc monthly loads'!$B$14</f>
        <v>264.682159</v>
      </c>
      <c r="R682" s="1">
        <f>'load data'!N682/1000000*'calc monthly loads'!$B$14</f>
        <v>284.381888</v>
      </c>
      <c r="S682" s="1">
        <f>'load data'!O682/1000000*'calc monthly loads'!$B$14</f>
        <v>312.516673</v>
      </c>
      <c r="T682" s="1">
        <f>'load data'!P682/1000000*'calc monthly loads'!$B$14</f>
        <v>286.1894</v>
      </c>
      <c r="U682" t="s">
        <v>12</v>
      </c>
      <c r="V682" s="3">
        <f>SUM(P682:T682)</f>
        <v>1390.0520410000001</v>
      </c>
      <c r="W682" t="s">
        <v>13</v>
      </c>
      <c r="X682" s="3">
        <f>SUM(I682:O682)</f>
        <v>980.758163</v>
      </c>
    </row>
    <row r="683" spans="6:24" ht="12.75">
      <c r="F683">
        <f>'load data'!A683</f>
        <v>120600</v>
      </c>
      <c r="G683">
        <f>'load data'!B683</f>
        <v>2</v>
      </c>
      <c r="I683" s="1">
        <f>'load data'!E683/1000000*'calc monthly loads'!$B$14</f>
        <v>273.676683</v>
      </c>
      <c r="J683" s="1">
        <f>'load data'!F683/1000000*'calc monthly loads'!$B$14</f>
        <v>269.566745</v>
      </c>
      <c r="K683" s="1">
        <f>'load data'!G683/1000000*'calc monthly loads'!$B$14</f>
        <v>262.960719</v>
      </c>
      <c r="L683" s="1">
        <f>'load data'!H683/1000000*'calc monthly loads'!$B$14</f>
        <v>266.640297</v>
      </c>
      <c r="M683" s="1">
        <f>'load data'!I683/1000000*'calc monthly loads'!$B$14</f>
        <v>252.70739199999997</v>
      </c>
      <c r="N683" s="1">
        <f>'load data'!J683/1000000*'calc monthly loads'!$B$14</f>
        <v>234.094322</v>
      </c>
      <c r="O683" s="1">
        <f>'load data'!K683/1000000*'calc monthly loads'!$B$14</f>
        <v>218.052653</v>
      </c>
      <c r="P683" s="1">
        <f>'load data'!L683/1000000*'calc monthly loads'!$B$14</f>
        <v>202.86094500000002</v>
      </c>
      <c r="Q683" s="1">
        <f>'load data'!M683/1000000*'calc monthly loads'!$B$14</f>
        <v>192.80128</v>
      </c>
      <c r="R683" s="1">
        <f>'load data'!N683/1000000*'calc monthly loads'!$B$14</f>
        <v>169.723225</v>
      </c>
      <c r="S683" s="1">
        <f>'load data'!O683/1000000*'calc monthly loads'!$B$14</f>
        <v>151.37913</v>
      </c>
      <c r="T683" s="1">
        <f>'load data'!P683/1000000*'calc monthly loads'!$B$14</f>
        <v>136.133627</v>
      </c>
      <c r="U683" t="s">
        <v>12</v>
      </c>
      <c r="V683" s="3">
        <f>SUM(I683:S683)</f>
        <v>2494.463391</v>
      </c>
      <c r="W683" t="s">
        <v>13</v>
      </c>
      <c r="X683" s="3">
        <f>T683</f>
        <v>136.133627</v>
      </c>
    </row>
    <row r="684" spans="6:24" ht="12.75">
      <c r="F684">
        <f>'load data'!A684</f>
        <v>120700</v>
      </c>
      <c r="G684">
        <f>'load data'!B684</f>
        <v>1</v>
      </c>
      <c r="H684">
        <v>42</v>
      </c>
      <c r="I684" s="1">
        <f>'load data'!E684/1000000*'calc monthly loads'!$B$14</f>
        <v>132.938204</v>
      </c>
      <c r="J684" s="1">
        <f>'load data'!F684/1000000*'calc monthly loads'!$B$14</f>
        <v>129.785817</v>
      </c>
      <c r="K684" s="1">
        <f>'load data'!G684/1000000*'calc monthly loads'!$B$14</f>
        <v>132.324941</v>
      </c>
      <c r="L684" s="1">
        <f>'load data'!H684/1000000*'calc monthly loads'!$B$14</f>
        <v>124.80439999999999</v>
      </c>
      <c r="M684" s="1">
        <f>'load data'!I684/1000000*'calc monthly loads'!$B$14</f>
        <v>136.176663</v>
      </c>
      <c r="N684" s="1">
        <f>'load data'!J684/1000000*'calc monthly loads'!$B$14</f>
        <v>160.49200299999998</v>
      </c>
      <c r="O684" s="1">
        <f>'load data'!K684/1000000*'calc monthly loads'!$B$14</f>
        <v>186.840794</v>
      </c>
      <c r="P684" s="1">
        <f>'load data'!L684/1000000*'calc monthly loads'!$B$14</f>
        <v>220.408874</v>
      </c>
      <c r="Q684" s="1">
        <f>'load data'!M684/1000000*'calc monthly loads'!$B$14</f>
        <v>261.723434</v>
      </c>
      <c r="R684" s="1">
        <f>'load data'!N684/1000000*'calc monthly loads'!$B$14</f>
        <v>275.688616</v>
      </c>
      <c r="S684" s="1">
        <f>'load data'!O684/1000000*'calc monthly loads'!$B$14</f>
        <v>282.768038</v>
      </c>
      <c r="T684" s="1">
        <f>'load data'!P684/1000000*'calc monthly loads'!$B$14</f>
        <v>273.031143</v>
      </c>
      <c r="U684" t="s">
        <v>12</v>
      </c>
      <c r="V684" s="3">
        <f>SUM(P684:T684)</f>
        <v>1313.620105</v>
      </c>
      <c r="W684" t="s">
        <v>13</v>
      </c>
      <c r="X684" s="3">
        <f>SUM(I684:O684)</f>
        <v>1003.3628219999998</v>
      </c>
    </row>
    <row r="685" spans="6:24" ht="12.75">
      <c r="F685">
        <f>'load data'!A685</f>
        <v>120700</v>
      </c>
      <c r="G685">
        <f>'load data'!B685</f>
        <v>2</v>
      </c>
      <c r="I685" s="1">
        <f>'load data'!E685/1000000*'calc monthly loads'!$B$14</f>
        <v>270.610368</v>
      </c>
      <c r="J685" s="1">
        <f>'load data'!F685/1000000*'calc monthly loads'!$B$14</f>
        <v>270.16924900000004</v>
      </c>
      <c r="K685" s="1">
        <f>'load data'!G685/1000000*'calc monthly loads'!$B$14</f>
        <v>269.889515</v>
      </c>
      <c r="L685" s="1">
        <f>'load data'!H685/1000000*'calc monthly loads'!$B$14</f>
        <v>269.706612</v>
      </c>
      <c r="M685" s="1">
        <f>'load data'!I685/1000000*'calc monthly loads'!$B$14</f>
        <v>260.378559</v>
      </c>
      <c r="N685" s="1">
        <f>'load data'!J685/1000000*'calc monthly loads'!$B$14</f>
        <v>233.33043300000003</v>
      </c>
      <c r="O685" s="1">
        <f>'load data'!K685/1000000*'calc monthly loads'!$B$14</f>
        <v>215.653396</v>
      </c>
      <c r="P685" s="1">
        <f>'load data'!L685/1000000*'calc monthly loads'!$B$14</f>
        <v>207.627182</v>
      </c>
      <c r="Q685" s="1">
        <f>'load data'!M685/1000000*'calc monthly loads'!$B$14</f>
        <v>194.985357</v>
      </c>
      <c r="R685" s="1">
        <f>'load data'!N685/1000000*'calc monthly loads'!$B$14</f>
        <v>163.074163</v>
      </c>
      <c r="S685" s="1">
        <f>'load data'!O685/1000000*'calc monthly loads'!$B$14</f>
        <v>149.47478700000002</v>
      </c>
      <c r="T685" s="1">
        <f>'load data'!P685/1000000*'calc monthly loads'!$B$14</f>
        <v>142.384606</v>
      </c>
      <c r="U685" t="s">
        <v>12</v>
      </c>
      <c r="V685" s="3">
        <f>SUM(I685:S685)</f>
        <v>2504.8996209999996</v>
      </c>
      <c r="W685" t="s">
        <v>13</v>
      </c>
      <c r="X685" s="3">
        <f>T685</f>
        <v>142.384606</v>
      </c>
    </row>
    <row r="686" spans="6:24" ht="12.75">
      <c r="F686">
        <f>'load data'!A686</f>
        <v>120800</v>
      </c>
      <c r="G686">
        <f>'load data'!B686</f>
        <v>1</v>
      </c>
      <c r="H686">
        <v>52</v>
      </c>
      <c r="I686" s="1">
        <f>'load data'!E686/1000000*'calc monthly loads'!$B$14</f>
        <v>132.464808</v>
      </c>
      <c r="J686" s="1">
        <f>'load data'!F686/1000000*'calc monthly loads'!$B$14</f>
        <v>131.00158399999998</v>
      </c>
      <c r="K686" s="1">
        <f>'load data'!G686/1000000*'calc monthly loads'!$B$14</f>
        <v>127.655535</v>
      </c>
      <c r="L686" s="1">
        <f>'load data'!H686/1000000*'calc monthly loads'!$B$14</f>
        <v>129.602914</v>
      </c>
      <c r="M686" s="1">
        <f>'load data'!I686/1000000*'calc monthly loads'!$B$14</f>
        <v>136.015278</v>
      </c>
      <c r="N686" s="1">
        <f>'load data'!J686/1000000*'calc monthly loads'!$B$14</f>
        <v>164.38676099999998</v>
      </c>
      <c r="O686" s="1">
        <f>'load data'!K686/1000000*'calc monthly loads'!$B$14</f>
        <v>191.886765</v>
      </c>
      <c r="P686" s="1">
        <f>'load data'!L686/1000000*'calc monthly loads'!$B$14</f>
        <v>215.201518</v>
      </c>
      <c r="Q686" s="1">
        <f>'load data'!M686/1000000*'calc monthly loads'!$B$14</f>
        <v>258.710914</v>
      </c>
      <c r="R686" s="1">
        <f>'load data'!N686/1000000*'calc monthly loads'!$B$14</f>
        <v>280.530166</v>
      </c>
      <c r="S686" s="1">
        <f>'load data'!O686/1000000*'calc monthly loads'!$B$14</f>
        <v>282.165534</v>
      </c>
      <c r="T686" s="1">
        <f>'load data'!P686/1000000*'calc monthly loads'!$B$14</f>
        <v>286.264713</v>
      </c>
      <c r="U686" t="s">
        <v>12</v>
      </c>
      <c r="V686" s="3">
        <f>SUM(P686:T686)</f>
        <v>1322.8728449999999</v>
      </c>
      <c r="W686" t="s">
        <v>13</v>
      </c>
      <c r="X686" s="3">
        <f>SUM(I686:O686)</f>
        <v>1013.0136449999999</v>
      </c>
    </row>
    <row r="687" spans="6:24" ht="12.75">
      <c r="F687">
        <f>'load data'!A687</f>
        <v>120800</v>
      </c>
      <c r="G687">
        <f>'load data'!B687</f>
        <v>2</v>
      </c>
      <c r="I687" s="1">
        <f>'load data'!E687/1000000*'calc monthly loads'!$B$14</f>
        <v>264.101173</v>
      </c>
      <c r="J687" s="1">
        <f>'load data'!F687/1000000*'calc monthly loads'!$B$14</f>
        <v>267.726956</v>
      </c>
      <c r="K687" s="1">
        <f>'load data'!G687/1000000*'calc monthly loads'!$B$14</f>
        <v>259.593152</v>
      </c>
      <c r="L687" s="1">
        <f>'load data'!H687/1000000*'calc monthly loads'!$B$14</f>
        <v>262.68098499999996</v>
      </c>
      <c r="M687" s="1">
        <f>'load data'!I687/1000000*'calc monthly loads'!$B$14</f>
        <v>249.727149</v>
      </c>
      <c r="N687" s="1">
        <f>'load data'!J687/1000000*'calc monthly loads'!$B$14</f>
        <v>240.044049</v>
      </c>
      <c r="O687" s="1">
        <f>'load data'!K687/1000000*'calc monthly loads'!$B$14</f>
        <v>213.792089</v>
      </c>
      <c r="P687" s="1">
        <f>'load data'!L687/1000000*'calc monthly loads'!$B$14</f>
        <v>199.880702</v>
      </c>
      <c r="Q687" s="1">
        <f>'load data'!M687/1000000*'calc monthly loads'!$B$14</f>
        <v>192.47851</v>
      </c>
      <c r="R687" s="1">
        <f>'load data'!N687/1000000*'calc monthly loads'!$B$14</f>
        <v>164.548146</v>
      </c>
      <c r="S687" s="1">
        <f>'load data'!O687/1000000*'calc monthly loads'!$B$14</f>
        <v>145.375608</v>
      </c>
      <c r="T687" s="1">
        <f>'load data'!P687/1000000*'calc monthly loads'!$B$14</f>
        <v>135.326702</v>
      </c>
      <c r="U687" t="s">
        <v>12</v>
      </c>
      <c r="V687" s="3">
        <f>SUM(I687:S687)</f>
        <v>2459.948519</v>
      </c>
      <c r="W687" t="s">
        <v>13</v>
      </c>
      <c r="X687" s="3">
        <f>T687</f>
        <v>135.326702</v>
      </c>
    </row>
    <row r="688" spans="6:24" ht="12.75">
      <c r="F688">
        <f>'load data'!A688</f>
        <v>120900</v>
      </c>
      <c r="G688">
        <f>'load data'!B688</f>
        <v>1</v>
      </c>
      <c r="H688">
        <v>62</v>
      </c>
      <c r="I688" s="1">
        <f>'load data'!E688/1000000*'calc monthly loads'!$B$14</f>
        <v>128.78522999999998</v>
      </c>
      <c r="J688" s="1">
        <f>'load data'!F688/1000000*'calc monthly loads'!$B$14</f>
        <v>129.021928</v>
      </c>
      <c r="K688" s="1">
        <f>'load data'!G688/1000000*'calc monthly loads'!$B$14</f>
        <v>127.720089</v>
      </c>
      <c r="L688" s="1">
        <f>'load data'!H688/1000000*'calc monthly loads'!$B$14</f>
        <v>125.96637199999999</v>
      </c>
      <c r="M688" s="1">
        <f>'load data'!I688/1000000*'calc monthly loads'!$B$14</f>
        <v>130.82944</v>
      </c>
      <c r="N688" s="1">
        <f>'load data'!J688/1000000*'calc monthly loads'!$B$14</f>
        <v>143.35291600000002</v>
      </c>
      <c r="O688" s="1">
        <f>'load data'!K688/1000000*'calc monthly loads'!$B$14</f>
        <v>157.920602</v>
      </c>
      <c r="P688" s="1">
        <f>'load data'!L688/1000000*'calc monthly loads'!$B$14</f>
        <v>163.762739</v>
      </c>
      <c r="Q688" s="1">
        <f>'load data'!M688/1000000*'calc monthly loads'!$B$14</f>
        <v>190.057735</v>
      </c>
      <c r="R688" s="1">
        <f>'load data'!N688/1000000*'calc monthly loads'!$B$14</f>
        <v>209.06888800000002</v>
      </c>
      <c r="S688" s="1">
        <f>'load data'!O688/1000000*'calc monthly loads'!$B$14</f>
        <v>211.930782</v>
      </c>
      <c r="T688" s="1">
        <f>'load data'!P688/1000000*'calc monthly loads'!$B$14</f>
        <v>217.267246</v>
      </c>
      <c r="U688" t="s">
        <v>12</v>
      </c>
      <c r="V688" s="3">
        <v>0</v>
      </c>
      <c r="W688" t="s">
        <v>13</v>
      </c>
      <c r="X688" s="3">
        <f>SUM(I688:T688)</f>
        <v>1935.683967</v>
      </c>
    </row>
    <row r="689" spans="6:24" ht="12.75">
      <c r="F689">
        <f>'load data'!A689</f>
        <v>120900</v>
      </c>
      <c r="G689">
        <f>'load data'!B689</f>
        <v>2</v>
      </c>
      <c r="I689" s="1">
        <f>'load data'!E689/1000000*'calc monthly loads'!$B$14</f>
        <v>205.776634</v>
      </c>
      <c r="J689" s="1">
        <f>'load data'!F689/1000000*'calc monthly loads'!$B$14</f>
        <v>207.777808</v>
      </c>
      <c r="K689" s="1">
        <f>'load data'!G689/1000000*'calc monthly loads'!$B$14</f>
        <v>205.701321</v>
      </c>
      <c r="L689" s="1">
        <f>'load data'!H689/1000000*'calc monthly loads'!$B$14</f>
        <v>202.043261</v>
      </c>
      <c r="M689" s="1">
        <f>'load data'!I689/1000000*'calc monthly loads'!$B$14</f>
        <v>200.095882</v>
      </c>
      <c r="N689" s="1">
        <f>'load data'!J689/1000000*'calc monthly loads'!$B$14</f>
        <v>202.667283</v>
      </c>
      <c r="O689" s="1">
        <f>'load data'!K689/1000000*'calc monthly loads'!$B$14</f>
        <v>192.919629</v>
      </c>
      <c r="P689" s="1">
        <f>'load data'!L689/1000000*'calc monthly loads'!$B$14</f>
        <v>185.495919</v>
      </c>
      <c r="Q689" s="1">
        <f>'load data'!M689/1000000*'calc monthly loads'!$B$14</f>
        <v>185.302257</v>
      </c>
      <c r="R689" s="1">
        <f>'load data'!N689/1000000*'calc monthly loads'!$B$14</f>
        <v>165.096855</v>
      </c>
      <c r="S689" s="1">
        <f>'load data'!O689/1000000*'calc monthly loads'!$B$14</f>
        <v>144.428816</v>
      </c>
      <c r="T689" s="1">
        <f>'load data'!P689/1000000*'calc monthly loads'!$B$14</f>
        <v>136.25197599999998</v>
      </c>
      <c r="U689" t="s">
        <v>12</v>
      </c>
      <c r="V689" s="3">
        <v>0</v>
      </c>
      <c r="W689" t="s">
        <v>13</v>
      </c>
      <c r="X689" s="3">
        <f>SUM(I689:T689)</f>
        <v>2233.557641</v>
      </c>
    </row>
    <row r="690" spans="6:24" ht="12.75">
      <c r="F690">
        <f>'load data'!A690</f>
        <v>121000</v>
      </c>
      <c r="G690">
        <f>'load data'!B690</f>
        <v>1</v>
      </c>
      <c r="H690">
        <v>71</v>
      </c>
      <c r="I690" s="1">
        <f>'load data'!E690/1000000*'calc monthly loads'!$B$14</f>
        <v>131.765473</v>
      </c>
      <c r="J690" s="1">
        <f>'load data'!F690/1000000*'calc monthly loads'!$B$14</f>
        <v>132.400254</v>
      </c>
      <c r="K690" s="1">
        <f>'load data'!G690/1000000*'calc monthly loads'!$B$14</f>
        <v>126.05244400000001</v>
      </c>
      <c r="L690" s="1">
        <f>'load data'!H690/1000000*'calc monthly loads'!$B$14</f>
        <v>124.33100400000001</v>
      </c>
      <c r="M690" s="1">
        <f>'load data'!I690/1000000*'calc monthly loads'!$B$14</f>
        <v>125.65436100000001</v>
      </c>
      <c r="N690" s="1">
        <f>'load data'!J690/1000000*'calc monthly loads'!$B$14</f>
        <v>133.486913</v>
      </c>
      <c r="O690" s="1">
        <f>'load data'!K690/1000000*'calc monthly loads'!$B$14</f>
        <v>144.92373</v>
      </c>
      <c r="P690" s="1">
        <f>'load data'!L690/1000000*'calc monthly loads'!$B$14</f>
        <v>146.65592900000001</v>
      </c>
      <c r="Q690" s="1">
        <f>'load data'!M690/1000000*'calc monthly loads'!$B$14</f>
        <v>148.861524</v>
      </c>
      <c r="R690" s="1">
        <f>'load data'!N690/1000000*'calc monthly loads'!$B$14</f>
        <v>164.246894</v>
      </c>
      <c r="S690" s="1">
        <f>'load data'!O690/1000000*'calc monthly loads'!$B$14</f>
        <v>176.40456400000002</v>
      </c>
      <c r="T690" s="1">
        <f>'load data'!P690/1000000*'calc monthly loads'!$B$14</f>
        <v>191.155153</v>
      </c>
      <c r="U690" t="s">
        <v>12</v>
      </c>
      <c r="V690" s="3">
        <v>0</v>
      </c>
      <c r="W690" t="s">
        <v>13</v>
      </c>
      <c r="X690" s="3">
        <f>SUM(I690:T690)</f>
        <v>1745.9382429999998</v>
      </c>
    </row>
    <row r="691" spans="6:24" ht="12.75">
      <c r="F691">
        <f>'load data'!A691</f>
        <v>121000</v>
      </c>
      <c r="G691">
        <f>'load data'!B691</f>
        <v>2</v>
      </c>
      <c r="I691" s="1">
        <f>'load data'!E691/1000000*'calc monthly loads'!$B$14</f>
        <v>187.58316499999998</v>
      </c>
      <c r="J691" s="1">
        <f>'load data'!F691/1000000*'calc monthly loads'!$B$14</f>
        <v>183.84979199999998</v>
      </c>
      <c r="K691" s="1">
        <f>'load data'!G691/1000000*'calc monthly loads'!$B$14</f>
        <v>184.95796900000002</v>
      </c>
      <c r="L691" s="1">
        <f>'load data'!H691/1000000*'calc monthly loads'!$B$14</f>
        <v>183.720684</v>
      </c>
      <c r="M691" s="1">
        <f>'load data'!I691/1000000*'calc monthly loads'!$B$14</f>
        <v>194.70562299999997</v>
      </c>
      <c r="N691" s="1">
        <f>'load data'!J691/1000000*'calc monthly loads'!$B$14</f>
        <v>189.046389</v>
      </c>
      <c r="O691" s="1">
        <f>'load data'!K691/1000000*'calc monthly loads'!$B$14</f>
        <v>178.954447</v>
      </c>
      <c r="P691" s="1">
        <f>'load data'!L691/1000000*'calc monthly loads'!$B$14</f>
        <v>157.059882</v>
      </c>
      <c r="Q691" s="1">
        <f>'load data'!M691/1000000*'calc monthly loads'!$B$14</f>
        <v>141.287188</v>
      </c>
      <c r="R691" s="1">
        <f>'load data'!N691/1000000*'calc monthly loads'!$B$14</f>
        <v>132.604675</v>
      </c>
      <c r="S691" s="1">
        <f>'load data'!O691/1000000*'calc monthly loads'!$B$14</f>
        <v>130.54970600000001</v>
      </c>
      <c r="T691" s="1">
        <f>'load data'!P691/1000000*'calc monthly loads'!$B$14</f>
        <v>124.169619</v>
      </c>
      <c r="U691" t="s">
        <v>12</v>
      </c>
      <c r="V691" s="3">
        <v>0</v>
      </c>
      <c r="W691" t="s">
        <v>13</v>
      </c>
      <c r="X691" s="3">
        <f>SUM(I691:T691)</f>
        <v>1988.4891390000003</v>
      </c>
    </row>
    <row r="692" spans="6:24" ht="12.75">
      <c r="F692">
        <f>'load data'!A692</f>
        <v>121100</v>
      </c>
      <c r="G692">
        <f>'load data'!B692</f>
        <v>1</v>
      </c>
      <c r="H692">
        <v>11</v>
      </c>
      <c r="I692" s="1">
        <f>'load data'!E692/1000000*'calc monthly loads'!$B$14</f>
        <v>120.984955</v>
      </c>
      <c r="J692" s="1">
        <f>'load data'!F692/1000000*'calc monthly loads'!$B$14</f>
        <v>119.69387499999999</v>
      </c>
      <c r="K692" s="1">
        <f>'load data'!G692/1000000*'calc monthly loads'!$B$14</f>
        <v>121.40455600000001</v>
      </c>
      <c r="L692" s="1">
        <f>'load data'!H692/1000000*'calc monthly loads'!$B$14</f>
        <v>121.75960300000001</v>
      </c>
      <c r="M692" s="1">
        <f>'load data'!I692/1000000*'calc monthly loads'!$B$14</f>
        <v>129.516842</v>
      </c>
      <c r="N692" s="1">
        <f>'load data'!J692/1000000*'calc monthly loads'!$B$14</f>
        <v>156.995328</v>
      </c>
      <c r="O692" s="1">
        <f>'load data'!K692/1000000*'calc monthly loads'!$B$14</f>
        <v>181.020175</v>
      </c>
      <c r="P692" s="1">
        <f>'load data'!L692/1000000*'calc monthly loads'!$B$14</f>
        <v>216.98751199999998</v>
      </c>
      <c r="Q692" s="1">
        <f>'load data'!M692/1000000*'calc monthly loads'!$B$14</f>
        <v>258.775468</v>
      </c>
      <c r="R692" s="1">
        <f>'load data'!N692/1000000*'calc monthly loads'!$B$14</f>
        <v>279.734</v>
      </c>
      <c r="S692" s="1">
        <f>'load data'!O692/1000000*'calc monthly loads'!$B$14</f>
        <v>289.729111</v>
      </c>
      <c r="T692" s="1">
        <f>'load data'!P692/1000000*'calc monthly loads'!$B$14</f>
        <v>282.380714</v>
      </c>
      <c r="U692" t="s">
        <v>12</v>
      </c>
      <c r="V692" s="3">
        <f>SUM(P692:T692)</f>
        <v>1327.606805</v>
      </c>
      <c r="W692" t="s">
        <v>13</v>
      </c>
      <c r="X692" s="3">
        <f>SUM(I692:O692)</f>
        <v>951.375334</v>
      </c>
    </row>
    <row r="693" spans="6:24" ht="12.75">
      <c r="F693">
        <f>'load data'!A693</f>
        <v>121100</v>
      </c>
      <c r="G693">
        <f>'load data'!B693</f>
        <v>2</v>
      </c>
      <c r="I693" s="1">
        <f>'load data'!E693/1000000*'calc monthly loads'!$B$14</f>
        <v>269.642058</v>
      </c>
      <c r="J693" s="1">
        <f>'load data'!F693/1000000*'calc monthly loads'!$B$14</f>
        <v>275.85000099999996</v>
      </c>
      <c r="K693" s="1">
        <f>'load data'!G693/1000000*'calc monthly loads'!$B$14</f>
        <v>276.097458</v>
      </c>
      <c r="L693" s="1">
        <f>'load data'!H693/1000000*'calc monthly loads'!$B$14</f>
        <v>261.497495</v>
      </c>
      <c r="M693" s="1">
        <f>'load data'!I693/1000000*'calc monthly loads'!$B$14</f>
        <v>246.187438</v>
      </c>
      <c r="N693" s="1">
        <f>'load data'!J693/1000000*'calc monthly loads'!$B$14</f>
        <v>227.735753</v>
      </c>
      <c r="O693" s="1">
        <f>'load data'!K693/1000000*'calc monthly loads'!$B$14</f>
        <v>213.45856</v>
      </c>
      <c r="P693" s="1">
        <f>'load data'!L693/1000000*'calc monthly loads'!$B$14</f>
        <v>206.755703</v>
      </c>
      <c r="Q693" s="1">
        <f>'load data'!M693/1000000*'calc monthly loads'!$B$14</f>
        <v>195.889113</v>
      </c>
      <c r="R693" s="1">
        <f>'load data'!N693/1000000*'calc monthly loads'!$B$14</f>
        <v>172.144</v>
      </c>
      <c r="S693" s="1">
        <f>'load data'!O693/1000000*'calc monthly loads'!$B$14</f>
        <v>146.042666</v>
      </c>
      <c r="T693" s="1">
        <f>'load data'!P693/1000000*'calc monthly loads'!$B$14</f>
        <v>136.058314</v>
      </c>
      <c r="U693" t="s">
        <v>12</v>
      </c>
      <c r="V693" s="3">
        <f>SUM(I693:S693)</f>
        <v>2491.300245</v>
      </c>
      <c r="W693" t="s">
        <v>13</v>
      </c>
      <c r="X693" s="3">
        <f>T693</f>
        <v>136.058314</v>
      </c>
    </row>
    <row r="694" spans="6:24" ht="12.75">
      <c r="F694">
        <f>'load data'!A694</f>
        <v>121200</v>
      </c>
      <c r="G694">
        <f>'load data'!B694</f>
        <v>1</v>
      </c>
      <c r="H694">
        <v>21</v>
      </c>
      <c r="I694" s="1">
        <f>'load data'!E694/1000000*'calc monthly loads'!$B$14</f>
        <v>130.442116</v>
      </c>
      <c r="J694" s="1">
        <f>'load data'!F694/1000000*'calc monthly loads'!$B$14</f>
        <v>128.085895</v>
      </c>
      <c r="K694" s="1">
        <f>'load data'!G694/1000000*'calc monthly loads'!$B$14</f>
        <v>124.879713</v>
      </c>
      <c r="L694" s="1">
        <f>'load data'!H694/1000000*'calc monthly loads'!$B$14</f>
        <v>126.396732</v>
      </c>
      <c r="M694" s="1">
        <f>'load data'!I694/1000000*'calc monthly loads'!$B$14</f>
        <v>130.313008</v>
      </c>
      <c r="N694" s="1">
        <f>'load data'!J694/1000000*'calc monthly loads'!$B$14</f>
        <v>157.83453</v>
      </c>
      <c r="O694" s="1">
        <f>'load data'!K694/1000000*'calc monthly loads'!$B$14</f>
        <v>186.99142</v>
      </c>
      <c r="P694" s="1">
        <f>'load data'!L694/1000000*'calc monthly loads'!$B$14</f>
        <v>218.59060300000002</v>
      </c>
      <c r="Q694" s="1">
        <f>'load data'!M694/1000000*'calc monthly loads'!$B$14</f>
        <v>260.088066</v>
      </c>
      <c r="R694" s="1">
        <f>'load data'!N694/1000000*'calc monthly loads'!$B$14</f>
        <v>277.754344</v>
      </c>
      <c r="S694" s="1">
        <f>'load data'!O694/1000000*'calc monthly loads'!$B$14</f>
        <v>303.823401</v>
      </c>
      <c r="T694" s="1">
        <f>'load data'!P694/1000000*'calc monthly loads'!$B$14</f>
        <v>292.42962</v>
      </c>
      <c r="U694" t="s">
        <v>12</v>
      </c>
      <c r="V694" s="3">
        <f>SUM(P694:T694)</f>
        <v>1352.6860339999998</v>
      </c>
      <c r="W694" t="s">
        <v>13</v>
      </c>
      <c r="X694" s="3">
        <f>SUM(I694:O694)</f>
        <v>984.9434139999998</v>
      </c>
    </row>
    <row r="695" spans="6:24" ht="12.75">
      <c r="F695">
        <f>'load data'!A695</f>
        <v>121200</v>
      </c>
      <c r="G695">
        <f>'load data'!B695</f>
        <v>2</v>
      </c>
      <c r="I695" s="1">
        <f>'load data'!E695/1000000*'calc monthly loads'!$B$14</f>
        <v>254.37503700000002</v>
      </c>
      <c r="J695" s="1">
        <f>'load data'!F695/1000000*'calc monthly loads'!$B$14</f>
        <v>267.511776</v>
      </c>
      <c r="K695" s="1">
        <f>'load data'!G695/1000000*'calc monthly loads'!$B$14</f>
        <v>259.668465</v>
      </c>
      <c r="L695" s="1">
        <f>'load data'!H695/1000000*'calc monthly loads'!$B$14</f>
        <v>256.838848</v>
      </c>
      <c r="M695" s="1">
        <f>'load data'!I695/1000000*'calc monthly loads'!$B$14</f>
        <v>245.64948800000002</v>
      </c>
      <c r="N695" s="1">
        <f>'load data'!J695/1000000*'calc monthly loads'!$B$14</f>
        <v>231.770378</v>
      </c>
      <c r="O695" s="1">
        <f>'load data'!K695/1000000*'calc monthly loads'!$B$14</f>
        <v>214.42687</v>
      </c>
      <c r="P695" s="1">
        <f>'load data'!L695/1000000*'calc monthly loads'!$B$14</f>
        <v>209.8005</v>
      </c>
      <c r="Q695" s="1">
        <f>'load data'!M695/1000000*'calc monthly loads'!$B$14</f>
        <v>199.999051</v>
      </c>
      <c r="R695" s="1">
        <f>'load data'!N695/1000000*'calc monthly loads'!$B$14</f>
        <v>171.03582300000002</v>
      </c>
      <c r="S695" s="1">
        <f>'load data'!O695/1000000*'calc monthly loads'!$B$14</f>
        <v>148.872283</v>
      </c>
      <c r="T695" s="1">
        <f>'load data'!P695/1000000*'calc monthly loads'!$B$14</f>
        <v>137.446225</v>
      </c>
      <c r="U695" t="s">
        <v>12</v>
      </c>
      <c r="V695" s="3">
        <f>SUM(I695:S695)</f>
        <v>2459.9485190000005</v>
      </c>
      <c r="W695" t="s">
        <v>13</v>
      </c>
      <c r="X695" s="3">
        <f>T695</f>
        <v>137.446225</v>
      </c>
    </row>
    <row r="696" spans="6:24" ht="12.75">
      <c r="F696">
        <f>'load data'!A696</f>
        <v>121300</v>
      </c>
      <c r="G696">
        <f>'load data'!B696</f>
        <v>1</v>
      </c>
      <c r="H696">
        <v>32</v>
      </c>
      <c r="I696" s="1">
        <f>'load data'!E696/1000000*'calc monthly loads'!$B$14</f>
        <v>131.18448700000002</v>
      </c>
      <c r="J696" s="1">
        <f>'load data'!F696/1000000*'calc monthly loads'!$B$14</f>
        <v>132.905927</v>
      </c>
      <c r="K696" s="1">
        <f>'load data'!G696/1000000*'calc monthly loads'!$B$14</f>
        <v>130.388321</v>
      </c>
      <c r="L696" s="1">
        <f>'load data'!H696/1000000*'calc monthly loads'!$B$14</f>
        <v>128.483978</v>
      </c>
      <c r="M696" s="1">
        <f>'load data'!I696/1000000*'calc monthly loads'!$B$14</f>
        <v>135.315943</v>
      </c>
      <c r="N696" s="1">
        <f>'load data'!J696/1000000*'calc monthly loads'!$B$14</f>
        <v>158.200336</v>
      </c>
      <c r="O696" s="1">
        <f>'load data'!K696/1000000*'calc monthly loads'!$B$14</f>
        <v>193.651241</v>
      </c>
      <c r="P696" s="1">
        <f>'load data'!L696/1000000*'calc monthly loads'!$B$14</f>
        <v>223.58277900000002</v>
      </c>
      <c r="Q696" s="1">
        <f>'load data'!M696/1000000*'calc monthly loads'!$B$14</f>
        <v>265.650469</v>
      </c>
      <c r="R696" s="1">
        <f>'load data'!N696/1000000*'calc monthly loads'!$B$14</f>
        <v>287.835527</v>
      </c>
      <c r="S696" s="1">
        <f>'load data'!O696/1000000*'calc monthly loads'!$B$14</f>
        <v>291.21385300000003</v>
      </c>
      <c r="T696" s="1">
        <f>'load data'!P696/1000000*'calc monthly loads'!$B$14</f>
        <v>290.019604</v>
      </c>
      <c r="U696" t="s">
        <v>12</v>
      </c>
      <c r="V696" s="3">
        <f>SUM(P696:T696)</f>
        <v>1358.302232</v>
      </c>
      <c r="W696" t="s">
        <v>13</v>
      </c>
      <c r="X696" s="3">
        <f>SUM(I696:O696)</f>
        <v>1010.130233</v>
      </c>
    </row>
    <row r="697" spans="6:24" ht="12.75">
      <c r="F697">
        <f>'load data'!A697</f>
        <v>121300</v>
      </c>
      <c r="G697">
        <f>'load data'!B697</f>
        <v>2</v>
      </c>
      <c r="I697" s="1">
        <f>'load data'!E697/1000000*'calc monthly loads'!$B$14</f>
        <v>283.628758</v>
      </c>
      <c r="J697" s="1">
        <f>'load data'!F697/1000000*'calc monthly loads'!$B$14</f>
        <v>279.680205</v>
      </c>
      <c r="K697" s="1">
        <f>'load data'!G697/1000000*'calc monthly loads'!$B$14</f>
        <v>278.98087000000004</v>
      </c>
      <c r="L697" s="1">
        <f>'load data'!H697/1000000*'calc monthly loads'!$B$14</f>
        <v>270.707199</v>
      </c>
      <c r="M697" s="1">
        <f>'load data'!I697/1000000*'calc monthly loads'!$B$14</f>
        <v>254.224411</v>
      </c>
      <c r="N697" s="1">
        <f>'load data'!J697/1000000*'calc monthly loads'!$B$14</f>
        <v>247.91963700000002</v>
      </c>
      <c r="O697" s="1">
        <f>'load data'!K697/1000000*'calc monthly loads'!$B$14</f>
        <v>230.08121500000001</v>
      </c>
      <c r="P697" s="1">
        <f>'load data'!L697/1000000*'calc monthly loads'!$B$14</f>
        <v>216.890681</v>
      </c>
      <c r="Q697" s="1">
        <f>'load data'!M697/1000000*'calc monthly loads'!$B$14</f>
        <v>204.20582000000002</v>
      </c>
      <c r="R697" s="1">
        <f>'load data'!N697/1000000*'calc monthly loads'!$B$14</f>
        <v>181.170801</v>
      </c>
      <c r="S697" s="1">
        <f>'load data'!O697/1000000*'calc monthly loads'!$B$14</f>
        <v>155.779561</v>
      </c>
      <c r="T697" s="1">
        <f>'load data'!P697/1000000*'calc monthly loads'!$B$14</f>
        <v>145.89203999999998</v>
      </c>
      <c r="U697" t="s">
        <v>12</v>
      </c>
      <c r="V697" s="3">
        <f>SUM(I697:S697)</f>
        <v>2603.269158</v>
      </c>
      <c r="W697" t="s">
        <v>13</v>
      </c>
      <c r="X697" s="3">
        <f>T697</f>
        <v>145.89203999999998</v>
      </c>
    </row>
    <row r="698" spans="6:24" ht="12.75">
      <c r="F698">
        <f>'load data'!A698</f>
        <v>121400</v>
      </c>
      <c r="G698">
        <f>'load data'!B698</f>
        <v>1</v>
      </c>
      <c r="H698">
        <v>42</v>
      </c>
      <c r="I698" s="1">
        <f>'load data'!E698/1000000*'calc monthly loads'!$B$14</f>
        <v>134.498259</v>
      </c>
      <c r="J698" s="1">
        <f>'load data'!F698/1000000*'calc monthly loads'!$B$14</f>
        <v>133.529949</v>
      </c>
      <c r="K698" s="1">
        <f>'load data'!G698/1000000*'calc monthly loads'!$B$14</f>
        <v>128.666881</v>
      </c>
      <c r="L698" s="1">
        <f>'load data'!H698/1000000*'calc monthly loads'!$B$14</f>
        <v>128.602327</v>
      </c>
      <c r="M698" s="1">
        <f>'load data'!I698/1000000*'calc monthly loads'!$B$14</f>
        <v>142.642822</v>
      </c>
      <c r="N698" s="1">
        <f>'load data'!J698/1000000*'calc monthly loads'!$B$14</f>
        <v>173.553429</v>
      </c>
      <c r="O698" s="1">
        <f>'load data'!K698/1000000*'calc monthly loads'!$B$14</f>
        <v>192.747485</v>
      </c>
      <c r="P698" s="1">
        <f>'load data'!L698/1000000*'calc monthly loads'!$B$14</f>
        <v>213.426283</v>
      </c>
      <c r="Q698" s="1">
        <f>'load data'!M698/1000000*'calc monthly loads'!$B$14</f>
        <v>254.27820599999998</v>
      </c>
      <c r="R698" s="1">
        <f>'load data'!N698/1000000*'calc monthly loads'!$B$14</f>
        <v>269.093349</v>
      </c>
      <c r="S698" s="1">
        <f>'load data'!O698/1000000*'calc monthly loads'!$B$14</f>
        <v>273.138733</v>
      </c>
      <c r="T698" s="1">
        <f>'load data'!P698/1000000*'calc monthly loads'!$B$14</f>
        <v>272.374844</v>
      </c>
      <c r="U698" t="s">
        <v>12</v>
      </c>
      <c r="V698" s="3">
        <f>SUM(P698:T698)</f>
        <v>1282.311415</v>
      </c>
      <c r="W698" t="s">
        <v>13</v>
      </c>
      <c r="X698" s="3">
        <f>SUM(I698:O698)</f>
        <v>1034.241152</v>
      </c>
    </row>
    <row r="699" spans="6:24" ht="12.75">
      <c r="F699">
        <f>'load data'!A699</f>
        <v>121400</v>
      </c>
      <c r="G699">
        <f>'load data'!B699</f>
        <v>2</v>
      </c>
      <c r="I699" s="1">
        <f>'load data'!E699/1000000*'calc monthly loads'!$B$14</f>
        <v>267.40418600000004</v>
      </c>
      <c r="J699" s="1">
        <f>'load data'!F699/1000000*'calc monthly loads'!$B$14</f>
        <v>262.584154</v>
      </c>
      <c r="K699" s="1">
        <f>'load data'!G699/1000000*'calc monthly loads'!$B$14</f>
        <v>252.212478</v>
      </c>
      <c r="L699" s="1">
        <f>'load data'!H699/1000000*'calc monthly loads'!$B$14</f>
        <v>249.845498</v>
      </c>
      <c r="M699" s="1">
        <f>'load data'!I699/1000000*'calc monthly loads'!$B$14</f>
        <v>239.559894</v>
      </c>
      <c r="N699" s="1">
        <f>'load data'!J699/1000000*'calc monthly loads'!$B$14</f>
        <v>223.647333</v>
      </c>
      <c r="O699" s="1">
        <f>'load data'!K699/1000000*'calc monthly loads'!$B$14</f>
        <v>215.061651</v>
      </c>
      <c r="P699" s="1">
        <f>'load data'!L699/1000000*'calc monthly loads'!$B$14</f>
        <v>204.74376999999998</v>
      </c>
      <c r="Q699" s="1">
        <f>'load data'!M699/1000000*'calc monthly loads'!$B$14</f>
        <v>186.614855</v>
      </c>
      <c r="R699" s="1">
        <f>'load data'!N699/1000000*'calc monthly loads'!$B$14</f>
        <v>168.572012</v>
      </c>
      <c r="S699" s="1">
        <f>'load data'!O699/1000000*'calc monthly loads'!$B$14</f>
        <v>149.281125</v>
      </c>
      <c r="T699" s="1">
        <f>'load data'!P699/1000000*'calc monthly loads'!$B$14</f>
        <v>136.047555</v>
      </c>
      <c r="U699" t="s">
        <v>12</v>
      </c>
      <c r="V699" s="3">
        <f>SUM(I699:S699)</f>
        <v>2419.526956</v>
      </c>
      <c r="W699" t="s">
        <v>13</v>
      </c>
      <c r="X699" s="3">
        <f>T699</f>
        <v>136.047555</v>
      </c>
    </row>
    <row r="700" spans="6:24" ht="12.75">
      <c r="F700">
        <f>'load data'!A700</f>
        <v>121500</v>
      </c>
      <c r="G700">
        <f>'load data'!B700</f>
        <v>1</v>
      </c>
      <c r="H700">
        <v>52</v>
      </c>
      <c r="I700" s="1">
        <f>'load data'!E700/1000000*'calc monthly loads'!$B$14</f>
        <v>128.903579</v>
      </c>
      <c r="J700" s="1">
        <f>'load data'!F700/1000000*'calc monthly loads'!$B$14</f>
        <v>126.773297</v>
      </c>
      <c r="K700" s="1">
        <f>'load data'!G700/1000000*'calc monthly loads'!$B$14</f>
        <v>125.385386</v>
      </c>
      <c r="L700" s="1">
        <f>'load data'!H700/1000000*'calc monthly loads'!$B$14</f>
        <v>130.754127</v>
      </c>
      <c r="M700" s="1">
        <f>'load data'!I700/1000000*'calc monthly loads'!$B$14</f>
        <v>135.445051</v>
      </c>
      <c r="N700" s="1">
        <f>'load data'!J700/1000000*'calc monthly loads'!$B$14</f>
        <v>160.664147</v>
      </c>
      <c r="O700" s="1">
        <f>'load data'!K700/1000000*'calc monthly loads'!$B$14</f>
        <v>190.681757</v>
      </c>
      <c r="P700" s="1">
        <f>'load data'!L700/1000000*'calc monthly loads'!$B$14</f>
        <v>219.569672</v>
      </c>
      <c r="Q700" s="1">
        <f>'load data'!M700/1000000*'calc monthly loads'!$B$14</f>
        <v>265.38149400000003</v>
      </c>
      <c r="R700" s="1">
        <f>'load data'!N700/1000000*'calc monthly loads'!$B$14</f>
        <v>282.197811</v>
      </c>
      <c r="S700" s="1">
        <f>'load data'!O700/1000000*'calc monthly loads'!$B$14</f>
        <v>278.528992</v>
      </c>
      <c r="T700" s="1">
        <f>'load data'!P700/1000000*'calc monthly loads'!$B$14</f>
        <v>287.943117</v>
      </c>
      <c r="U700" t="s">
        <v>12</v>
      </c>
      <c r="V700" s="3">
        <f>SUM(P700:T700)</f>
        <v>1333.621086</v>
      </c>
      <c r="W700" t="s">
        <v>13</v>
      </c>
      <c r="X700" s="3">
        <f>SUM(I700:O700)</f>
        <v>998.607344</v>
      </c>
    </row>
    <row r="701" spans="6:24" ht="12.75">
      <c r="F701">
        <f>'load data'!A701</f>
        <v>121500</v>
      </c>
      <c r="G701">
        <f>'load data'!B701</f>
        <v>2</v>
      </c>
      <c r="I701" s="1">
        <f>'load data'!E701/1000000*'calc monthly loads'!$B$14</f>
        <v>275.484195</v>
      </c>
      <c r="J701" s="1">
        <f>'load data'!F701/1000000*'calc monthly loads'!$B$14</f>
        <v>263.961306</v>
      </c>
      <c r="K701" s="1">
        <f>'load data'!G701/1000000*'calc monthly loads'!$B$14</f>
        <v>264.95113399999997</v>
      </c>
      <c r="L701" s="1">
        <f>'load data'!H701/1000000*'calc monthly loads'!$B$14</f>
        <v>255.601563</v>
      </c>
      <c r="M701" s="1">
        <f>'load data'!I701/1000000*'calc monthly loads'!$B$14</f>
        <v>251.88970799999998</v>
      </c>
      <c r="N701" s="1">
        <f>'load data'!J701/1000000*'calc monthly loads'!$B$14</f>
        <v>229.016074</v>
      </c>
      <c r="O701" s="1">
        <f>'load data'!K701/1000000*'calc monthly loads'!$B$14</f>
        <v>203.85077299999998</v>
      </c>
      <c r="P701" s="1">
        <f>'load data'!L701/1000000*'calc monthly loads'!$B$14</f>
        <v>193.72655400000002</v>
      </c>
      <c r="Q701" s="1">
        <f>'load data'!M701/1000000*'calc monthly loads'!$B$14</f>
        <v>186.109182</v>
      </c>
      <c r="R701" s="1">
        <f>'load data'!N701/1000000*'calc monthly loads'!$B$14</f>
        <v>162.062817</v>
      </c>
      <c r="S701" s="1">
        <f>'load data'!O701/1000000*'calc monthly loads'!$B$14</f>
        <v>140.83531</v>
      </c>
      <c r="T701" s="1">
        <f>'load data'!P701/1000000*'calc monthly loads'!$B$14</f>
        <v>126.762538</v>
      </c>
      <c r="U701" t="s">
        <v>12</v>
      </c>
      <c r="V701" s="3">
        <f>SUM(I701:S701)</f>
        <v>2427.4886159999996</v>
      </c>
      <c r="W701" t="s">
        <v>13</v>
      </c>
      <c r="X701" s="3">
        <f>T701</f>
        <v>126.762538</v>
      </c>
    </row>
    <row r="702" spans="6:24" ht="12.75">
      <c r="F702">
        <f>'load data'!A702</f>
        <v>121600</v>
      </c>
      <c r="G702">
        <f>'load data'!B702</f>
        <v>1</v>
      </c>
      <c r="H702">
        <v>62</v>
      </c>
      <c r="I702" s="1">
        <f>'load data'!E702/1000000*'calc monthly loads'!$B$14</f>
        <v>123.15827300000001</v>
      </c>
      <c r="J702" s="1">
        <f>'load data'!F702/1000000*'calc monthly loads'!$B$14</f>
        <v>122.577287</v>
      </c>
      <c r="K702" s="1">
        <f>'load data'!G702/1000000*'calc monthly loads'!$B$14</f>
        <v>113.711871</v>
      </c>
      <c r="L702" s="1">
        <f>'load data'!H702/1000000*'calc monthly loads'!$B$14</f>
        <v>116.49845200000001</v>
      </c>
      <c r="M702" s="1">
        <f>'load data'!I702/1000000*'calc monthly loads'!$B$14</f>
        <v>121.63049500000001</v>
      </c>
      <c r="N702" s="1">
        <f>'load data'!J702/1000000*'calc monthly loads'!$B$14</f>
        <v>128.74219399999998</v>
      </c>
      <c r="O702" s="1">
        <f>'load data'!K702/1000000*'calc monthly loads'!$B$14</f>
        <v>141.975764</v>
      </c>
      <c r="P702" s="1">
        <f>'load data'!L702/1000000*'calc monthly loads'!$B$14</f>
        <v>157.40417</v>
      </c>
      <c r="Q702" s="1">
        <f>'load data'!M702/1000000*'calc monthly loads'!$B$14</f>
        <v>192.50002800000001</v>
      </c>
      <c r="R702" s="1">
        <f>'load data'!N702/1000000*'calc monthly loads'!$B$14</f>
        <v>201.40848</v>
      </c>
      <c r="S702" s="1">
        <f>'load data'!O702/1000000*'calc monthly loads'!$B$14</f>
        <v>208.85370799999998</v>
      </c>
      <c r="T702" s="1">
        <f>'load data'!P702/1000000*'calc monthly loads'!$B$14</f>
        <v>220.66709</v>
      </c>
      <c r="U702" t="s">
        <v>12</v>
      </c>
      <c r="V702" s="3">
        <v>0</v>
      </c>
      <c r="W702" t="s">
        <v>13</v>
      </c>
      <c r="X702" s="3">
        <f>SUM(I702:T702)</f>
        <v>1849.1278120000002</v>
      </c>
    </row>
    <row r="703" spans="6:24" ht="12.75">
      <c r="F703">
        <f>'load data'!A703</f>
        <v>121600</v>
      </c>
      <c r="G703">
        <f>'load data'!B703</f>
        <v>2</v>
      </c>
      <c r="I703" s="1">
        <f>'load data'!E703/1000000*'calc monthly loads'!$B$14</f>
        <v>223.281527</v>
      </c>
      <c r="J703" s="1">
        <f>'load data'!F703/1000000*'calc monthly loads'!$B$14</f>
        <v>209.30558599999998</v>
      </c>
      <c r="K703" s="1">
        <f>'load data'!G703/1000000*'calc monthly loads'!$B$14</f>
        <v>206.59431800000002</v>
      </c>
      <c r="L703" s="1">
        <f>'load data'!H703/1000000*'calc monthly loads'!$B$14</f>
        <v>199.030741</v>
      </c>
      <c r="M703" s="1">
        <f>'load data'!I703/1000000*'calc monthly loads'!$B$14</f>
        <v>192.855075</v>
      </c>
      <c r="N703" s="1">
        <f>'load data'!J703/1000000*'calc monthly loads'!$B$14</f>
        <v>192.930388</v>
      </c>
      <c r="O703" s="1">
        <f>'load data'!K703/1000000*'calc monthly loads'!$B$14</f>
        <v>191.585513</v>
      </c>
      <c r="P703" s="1">
        <f>'load data'!L703/1000000*'calc monthly loads'!$B$14</f>
        <v>180.50374300000001</v>
      </c>
      <c r="Q703" s="1">
        <f>'load data'!M703/1000000*'calc monthly loads'!$B$14</f>
        <v>175.39321800000002</v>
      </c>
      <c r="R703" s="1">
        <f>'load data'!N703/1000000*'calc monthly loads'!$B$14</f>
        <v>151.518997</v>
      </c>
      <c r="S703" s="1">
        <f>'load data'!O703/1000000*'calc monthly loads'!$B$14</f>
        <v>135.294425</v>
      </c>
      <c r="T703" s="1">
        <f>'load data'!P703/1000000*'calc monthly loads'!$B$14</f>
        <v>127.838438</v>
      </c>
      <c r="U703" t="s">
        <v>12</v>
      </c>
      <c r="V703" s="3">
        <v>0</v>
      </c>
      <c r="W703" t="s">
        <v>13</v>
      </c>
      <c r="X703" s="3">
        <f>SUM(I703:T703)</f>
        <v>2186.131969</v>
      </c>
    </row>
    <row r="704" spans="6:24" ht="12.75">
      <c r="F704">
        <f>'load data'!A704</f>
        <v>121700</v>
      </c>
      <c r="G704">
        <f>'load data'!B704</f>
        <v>1</v>
      </c>
      <c r="H704">
        <v>71</v>
      </c>
      <c r="I704" s="1">
        <f>'load data'!E704/1000000*'calc monthly loads'!$B$14</f>
        <v>124.707569</v>
      </c>
      <c r="J704" s="1">
        <f>'load data'!F704/1000000*'calc monthly loads'!$B$14</f>
        <v>121.974783</v>
      </c>
      <c r="K704" s="1">
        <f>'load data'!G704/1000000*'calc monthly loads'!$B$14</f>
        <v>117.18702800000001</v>
      </c>
      <c r="L704" s="1">
        <f>'load data'!H704/1000000*'calc monthly loads'!$B$14</f>
        <v>114.196026</v>
      </c>
      <c r="M704" s="1">
        <f>'load data'!I704/1000000*'calc monthly loads'!$B$14</f>
        <v>117.17626899999999</v>
      </c>
      <c r="N704" s="1">
        <f>'load data'!J704/1000000*'calc monthly loads'!$B$14</f>
        <v>126.934682</v>
      </c>
      <c r="O704" s="1">
        <f>'load data'!K704/1000000*'calc monthly loads'!$B$14</f>
        <v>136.112109</v>
      </c>
      <c r="P704" s="1">
        <f>'load data'!L704/1000000*'calc monthly loads'!$B$14</f>
        <v>137.015865</v>
      </c>
      <c r="Q704" s="1">
        <f>'load data'!M704/1000000*'calc monthly loads'!$B$14</f>
        <v>143.578855</v>
      </c>
      <c r="R704" s="1">
        <f>'load data'!N704/1000000*'calc monthly loads'!$B$14</f>
        <v>160.793255</v>
      </c>
      <c r="S704" s="1">
        <f>'load data'!O704/1000000*'calc monthly loads'!$B$14</f>
        <v>176.673539</v>
      </c>
      <c r="T704" s="1">
        <f>'load data'!P704/1000000*'calc monthly loads'!$B$14</f>
        <v>175.55460300000001</v>
      </c>
      <c r="U704" t="s">
        <v>12</v>
      </c>
      <c r="V704" s="3">
        <v>0</v>
      </c>
      <c r="W704" t="s">
        <v>13</v>
      </c>
      <c r="X704" s="3">
        <f>SUM(I704:T704)</f>
        <v>1651.904583</v>
      </c>
    </row>
    <row r="705" spans="6:24" ht="12.75">
      <c r="F705">
        <f>'load data'!A705</f>
        <v>121700</v>
      </c>
      <c r="G705">
        <f>'load data'!B705</f>
        <v>2</v>
      </c>
      <c r="I705" s="1">
        <f>'load data'!E705/1000000*'calc monthly loads'!$B$14</f>
        <v>177.103899</v>
      </c>
      <c r="J705" s="1">
        <f>'load data'!F705/1000000*'calc monthly loads'!$B$14</f>
        <v>173.05851499999997</v>
      </c>
      <c r="K705" s="1">
        <f>'load data'!G705/1000000*'calc monthly loads'!$B$14</f>
        <v>172.04716899999997</v>
      </c>
      <c r="L705" s="1">
        <f>'load data'!H705/1000000*'calc monthly loads'!$B$14</f>
        <v>176.85644200000002</v>
      </c>
      <c r="M705" s="1">
        <f>'load data'!I705/1000000*'calc monthly loads'!$B$14</f>
        <v>184.602922</v>
      </c>
      <c r="N705" s="1">
        <f>'load data'!J705/1000000*'calc monthly loads'!$B$14</f>
        <v>181.299909</v>
      </c>
      <c r="O705" s="1">
        <f>'load data'!K705/1000000*'calc monthly loads'!$B$14</f>
        <v>170.551668</v>
      </c>
      <c r="P705" s="1">
        <f>'load data'!L705/1000000*'calc monthly loads'!$B$14</f>
        <v>157.145954</v>
      </c>
      <c r="Q705" s="1">
        <f>'load data'!M705/1000000*'calc monthly loads'!$B$14</f>
        <v>146.720483</v>
      </c>
      <c r="R705" s="1">
        <f>'load data'!N705/1000000*'calc monthly loads'!$B$14</f>
        <v>139.027798</v>
      </c>
      <c r="S705" s="1">
        <f>'load data'!O705/1000000*'calc monthly loads'!$B$14</f>
        <v>129.290903</v>
      </c>
      <c r="T705" s="1">
        <f>'load data'!P705/1000000*'calc monthly loads'!$B$14</f>
        <v>120.134994</v>
      </c>
      <c r="U705" t="s">
        <v>12</v>
      </c>
      <c r="V705" s="3">
        <v>0</v>
      </c>
      <c r="W705" t="s">
        <v>13</v>
      </c>
      <c r="X705" s="3">
        <f>SUM(I705:T705)</f>
        <v>1927.8406560000003</v>
      </c>
    </row>
    <row r="706" spans="6:24" ht="12.75">
      <c r="F706">
        <f>'load data'!A706</f>
        <v>121800</v>
      </c>
      <c r="G706">
        <f>'load data'!B706</f>
        <v>1</v>
      </c>
      <c r="H706">
        <v>11</v>
      </c>
      <c r="I706" s="1">
        <f>'load data'!E706/1000000*'calc monthly loads'!$B$14</f>
        <v>112.668248</v>
      </c>
      <c r="J706" s="1">
        <f>'load data'!F706/1000000*'calc monthly loads'!$B$14</f>
        <v>111.67842</v>
      </c>
      <c r="K706" s="1">
        <f>'load data'!G706/1000000*'calc monthly loads'!$B$14</f>
        <v>119.20971999999999</v>
      </c>
      <c r="L706" s="1">
        <f>'load data'!H706/1000000*'calc monthly loads'!$B$14</f>
        <v>122.674118</v>
      </c>
      <c r="M706" s="1">
        <f>'load data'!I706/1000000*'calc monthly loads'!$B$14</f>
        <v>126.902405</v>
      </c>
      <c r="N706" s="1">
        <f>'load data'!J706/1000000*'calc monthly loads'!$B$14</f>
        <v>151.98163399999999</v>
      </c>
      <c r="O706" s="1">
        <f>'load data'!K706/1000000*'calc monthly loads'!$B$14</f>
        <v>183.645371</v>
      </c>
      <c r="P706" s="1">
        <f>'load data'!L706/1000000*'calc monthly loads'!$B$14</f>
        <v>214.416111</v>
      </c>
      <c r="Q706" s="1">
        <f>'load data'!M706/1000000*'calc monthly loads'!$B$14</f>
        <v>267.393427</v>
      </c>
      <c r="R706" s="1">
        <f>'load data'!N706/1000000*'calc monthly loads'!$B$14</f>
        <v>281.035839</v>
      </c>
      <c r="S706" s="1">
        <f>'load data'!O706/1000000*'calc monthly loads'!$B$14</f>
        <v>282.240847</v>
      </c>
      <c r="T706" s="1">
        <f>'load data'!P706/1000000*'calc monthly loads'!$B$14</f>
        <v>290.858806</v>
      </c>
      <c r="U706" t="s">
        <v>12</v>
      </c>
      <c r="V706" s="3">
        <f>SUM(P706:T706)</f>
        <v>1335.9450299999999</v>
      </c>
      <c r="W706" t="s">
        <v>13</v>
      </c>
      <c r="X706" s="3">
        <f>SUM(I706:O706)</f>
        <v>928.759916</v>
      </c>
    </row>
    <row r="707" spans="6:24" ht="12.75">
      <c r="F707">
        <f>'load data'!A707</f>
        <v>121800</v>
      </c>
      <c r="G707">
        <f>'load data'!B707</f>
        <v>2</v>
      </c>
      <c r="I707" s="1">
        <f>'load data'!E707/1000000*'calc monthly loads'!$B$14</f>
        <v>278.389125</v>
      </c>
      <c r="J707" s="1">
        <f>'load data'!F707/1000000*'calc monthly loads'!$B$14</f>
        <v>288.954463</v>
      </c>
      <c r="K707" s="1">
        <f>'load data'!G707/1000000*'calc monthly loads'!$B$14</f>
        <v>272.51471100000003</v>
      </c>
      <c r="L707" s="1">
        <f>'load data'!H707/1000000*'calc monthly loads'!$B$14</f>
        <v>268.792097</v>
      </c>
      <c r="M707" s="1">
        <f>'load data'!I707/1000000*'calc monthly loads'!$B$14</f>
        <v>255.62308099999998</v>
      </c>
      <c r="N707" s="1">
        <f>'load data'!J707/1000000*'calc monthly loads'!$B$14</f>
        <v>234.98731899999999</v>
      </c>
      <c r="O707" s="1">
        <f>'load data'!K707/1000000*'calc monthly loads'!$B$14</f>
        <v>217.12737900000002</v>
      </c>
      <c r="P707" s="1">
        <f>'load data'!L707/1000000*'calc monthly loads'!$B$14</f>
        <v>209.37014000000002</v>
      </c>
      <c r="Q707" s="1">
        <f>'load data'!M707/1000000*'calc monthly loads'!$B$14</f>
        <v>198.46051400000002</v>
      </c>
      <c r="R707" s="1">
        <f>'load data'!N707/1000000*'calc monthly loads'!$B$14</f>
        <v>179.062037</v>
      </c>
      <c r="S707" s="1">
        <f>'load data'!O707/1000000*'calc monthly loads'!$B$14</f>
        <v>154.735938</v>
      </c>
      <c r="T707" s="1">
        <f>'load data'!P707/1000000*'calc monthly loads'!$B$14</f>
        <v>136.155145</v>
      </c>
      <c r="U707" t="s">
        <v>12</v>
      </c>
      <c r="V707" s="3">
        <f>SUM(I707:S707)</f>
        <v>2558.016804</v>
      </c>
      <c r="W707" t="s">
        <v>13</v>
      </c>
      <c r="X707" s="3">
        <f>T707</f>
        <v>136.155145</v>
      </c>
    </row>
    <row r="708" spans="6:24" ht="12.75">
      <c r="F708">
        <f>'load data'!A708</f>
        <v>121900</v>
      </c>
      <c r="G708">
        <f>'load data'!B708</f>
        <v>1</v>
      </c>
      <c r="H708">
        <v>21</v>
      </c>
      <c r="I708" s="1">
        <f>'load data'!E708/1000000*'calc monthly loads'!$B$14</f>
        <v>127.36504199999999</v>
      </c>
      <c r="J708" s="1">
        <f>'load data'!F708/1000000*'calc monthly loads'!$B$14</f>
        <v>126.902405</v>
      </c>
      <c r="K708" s="1">
        <f>'load data'!G708/1000000*'calc monthly loads'!$B$14</f>
        <v>124.901231</v>
      </c>
      <c r="L708" s="1">
        <f>'load data'!H708/1000000*'calc monthly loads'!$B$14</f>
        <v>121.42607399999999</v>
      </c>
      <c r="M708" s="1">
        <f>'load data'!I708/1000000*'calc monthly loads'!$B$14</f>
        <v>131.604088</v>
      </c>
      <c r="N708" s="1">
        <f>'load data'!J708/1000000*'calc monthly loads'!$B$14</f>
        <v>158.43703399999998</v>
      </c>
      <c r="O708" s="1">
        <f>'load data'!K708/1000000*'calc monthly loads'!$B$14</f>
        <v>192.00511400000002</v>
      </c>
      <c r="P708" s="1">
        <f>'load data'!L708/1000000*'calc monthly loads'!$B$14</f>
        <v>224.33590900000002</v>
      </c>
      <c r="Q708" s="1">
        <f>'load data'!M708/1000000*'calc monthly loads'!$B$14</f>
        <v>260.34628200000003</v>
      </c>
      <c r="R708" s="1">
        <f>'load data'!N708/1000000*'calc monthly loads'!$B$14</f>
        <v>281.573789</v>
      </c>
      <c r="S708" s="1">
        <f>'load data'!O708/1000000*'calc monthly loads'!$B$14</f>
        <v>287.233023</v>
      </c>
      <c r="T708" s="1">
        <f>'load data'!P708/1000000*'calc monthly loads'!$B$14</f>
        <v>289.083571</v>
      </c>
      <c r="U708" t="s">
        <v>12</v>
      </c>
      <c r="V708" s="3">
        <f>SUM(P708:T708)</f>
        <v>1342.5725740000003</v>
      </c>
      <c r="W708" t="s">
        <v>13</v>
      </c>
      <c r="X708" s="3">
        <f>SUM(I708:O708)</f>
        <v>982.6409880000001</v>
      </c>
    </row>
    <row r="709" spans="6:24" ht="12.75">
      <c r="F709">
        <f>'load data'!A709</f>
        <v>121900</v>
      </c>
      <c r="G709">
        <f>'load data'!B709</f>
        <v>2</v>
      </c>
      <c r="I709" s="1">
        <f>'load data'!E709/1000000*'calc monthly loads'!$B$14</f>
        <v>281.519994</v>
      </c>
      <c r="J709" s="1">
        <f>'load data'!F709/1000000*'calc monthly loads'!$B$14</f>
        <v>269.706612</v>
      </c>
      <c r="K709" s="1">
        <f>'load data'!G709/1000000*'calc monthly loads'!$B$14</f>
        <v>271.869171</v>
      </c>
      <c r="L709" s="1">
        <f>'load data'!H709/1000000*'calc monthly loads'!$B$14</f>
        <v>270.535055</v>
      </c>
      <c r="M709" s="1">
        <f>'load data'!I709/1000000*'calc monthly loads'!$B$14</f>
        <v>261.35762800000003</v>
      </c>
      <c r="N709" s="1">
        <f>'load data'!J709/1000000*'calc monthly loads'!$B$14</f>
        <v>238.666897</v>
      </c>
      <c r="O709" s="1">
        <f>'load data'!K709/1000000*'calc monthly loads'!$B$14</f>
        <v>216.46032100000002</v>
      </c>
      <c r="P709" s="1">
        <f>'load data'!L709/1000000*'calc monthly loads'!$B$14</f>
        <v>206.46520999999998</v>
      </c>
      <c r="Q709" s="1">
        <f>'load data'!M709/1000000*'calc monthly loads'!$B$14</f>
        <v>194.52272</v>
      </c>
      <c r="R709" s="1">
        <f>'load data'!N709/1000000*'calc monthly loads'!$B$14</f>
        <v>166.796777</v>
      </c>
      <c r="S709" s="1">
        <f>'load data'!O709/1000000*'calc monthly loads'!$B$14</f>
        <v>144.568683</v>
      </c>
      <c r="T709" s="1">
        <f>'load data'!P709/1000000*'calc monthly loads'!$B$14</f>
        <v>135.58491800000002</v>
      </c>
      <c r="U709" t="s">
        <v>12</v>
      </c>
      <c r="V709" s="3">
        <f>SUM(I709:S709)</f>
        <v>2522.4690680000003</v>
      </c>
      <c r="W709" t="s">
        <v>13</v>
      </c>
      <c r="X709" s="3">
        <f>T709</f>
        <v>135.58491800000002</v>
      </c>
    </row>
    <row r="710" spans="6:24" ht="12.75">
      <c r="F710">
        <f>'load data'!A710</f>
        <v>122000</v>
      </c>
      <c r="G710">
        <f>'load data'!B710</f>
        <v>1</v>
      </c>
      <c r="H710">
        <v>32</v>
      </c>
      <c r="I710" s="1">
        <f>'load data'!E710/1000000*'calc monthly loads'!$B$14</f>
        <v>132.271146</v>
      </c>
      <c r="J710" s="1">
        <f>'load data'!F710/1000000*'calc monthly loads'!$B$14</f>
        <v>130.635778</v>
      </c>
      <c r="K710" s="1">
        <f>'load data'!G710/1000000*'calc monthly loads'!$B$14</f>
        <v>128.301075</v>
      </c>
      <c r="L710" s="1">
        <f>'load data'!H710/1000000*'calc monthly loads'!$B$14</f>
        <v>128.24728</v>
      </c>
      <c r="M710" s="1">
        <f>'load data'!I710/1000000*'calc monthly loads'!$B$14</f>
        <v>130.915512</v>
      </c>
      <c r="N710" s="1">
        <f>'load data'!J710/1000000*'calc monthly loads'!$B$14</f>
        <v>155.134021</v>
      </c>
      <c r="O710" s="1">
        <f>'load data'!K710/1000000*'calc monthly loads'!$B$14</f>
        <v>177.44818700000002</v>
      </c>
      <c r="P710" s="1">
        <f>'load data'!L710/1000000*'calc monthly loads'!$B$14</f>
        <v>223.711887</v>
      </c>
      <c r="Q710" s="1">
        <f>'load data'!M710/1000000*'calc monthly loads'!$B$14</f>
        <v>247.446241</v>
      </c>
      <c r="R710" s="1">
        <f>'load data'!N710/1000000*'calc monthly loads'!$B$14</f>
        <v>243.734386</v>
      </c>
      <c r="S710" s="1">
        <f>'load data'!O710/1000000*'calc monthly loads'!$B$14</f>
        <v>274.46209</v>
      </c>
      <c r="T710" s="1">
        <f>'load data'!P710/1000000*'calc monthly loads'!$B$14</f>
        <v>253.557353</v>
      </c>
      <c r="U710" t="s">
        <v>12</v>
      </c>
      <c r="V710" s="3">
        <f>SUM(P710:T710)</f>
        <v>1242.911957</v>
      </c>
      <c r="W710" t="s">
        <v>13</v>
      </c>
      <c r="X710" s="3">
        <f>SUM(I710:O710)</f>
        <v>982.9529990000001</v>
      </c>
    </row>
    <row r="711" spans="6:24" ht="12.75">
      <c r="F711">
        <f>'load data'!A711</f>
        <v>122000</v>
      </c>
      <c r="G711">
        <f>'load data'!B711</f>
        <v>2</v>
      </c>
      <c r="I711" s="1">
        <f>'load data'!E711/1000000*'calc monthly loads'!$B$14</f>
        <v>250.512556</v>
      </c>
      <c r="J711" s="1">
        <f>'load data'!F711/1000000*'calc monthly loads'!$B$14</f>
        <v>249.103127</v>
      </c>
      <c r="K711" s="1">
        <f>'load data'!G711/1000000*'calc monthly loads'!$B$14</f>
        <v>250.64166400000002</v>
      </c>
      <c r="L711" s="1">
        <f>'load data'!H711/1000000*'calc monthly loads'!$B$14</f>
        <v>243.777422</v>
      </c>
      <c r="M711" s="1">
        <f>'load data'!I711/1000000*'calc monthly loads'!$B$14</f>
        <v>244.46599799999998</v>
      </c>
      <c r="N711" s="1">
        <f>'load data'!J711/1000000*'calc monthly loads'!$B$14</f>
        <v>236.945457</v>
      </c>
      <c r="O711" s="1">
        <f>'load data'!K711/1000000*'calc monthly loads'!$B$14</f>
        <v>220.66709</v>
      </c>
      <c r="P711" s="1">
        <f>'load data'!L711/1000000*'calc monthly loads'!$B$14</f>
        <v>210.220101</v>
      </c>
      <c r="Q711" s="1">
        <f>'load data'!M711/1000000*'calc monthly loads'!$B$14</f>
        <v>201.774286</v>
      </c>
      <c r="R711" s="1">
        <f>'load data'!N711/1000000*'calc monthly loads'!$B$14</f>
        <v>177.512741</v>
      </c>
      <c r="S711" s="1">
        <f>'load data'!O711/1000000*'calc monthly loads'!$B$14</f>
        <v>152.01391099999998</v>
      </c>
      <c r="T711" s="1">
        <f>'load data'!P711/1000000*'calc monthly loads'!$B$14</f>
        <v>140.9429</v>
      </c>
      <c r="U711" t="s">
        <v>12</v>
      </c>
      <c r="V711" s="3">
        <f>SUM(I711:S711)</f>
        <v>2437.634353</v>
      </c>
      <c r="W711" t="s">
        <v>13</v>
      </c>
      <c r="X711" s="3">
        <f>T711</f>
        <v>140.9429</v>
      </c>
    </row>
    <row r="712" spans="6:24" ht="12.75">
      <c r="F712">
        <f>'load data'!A712</f>
        <v>122100</v>
      </c>
      <c r="G712">
        <f>'load data'!B712</f>
        <v>1</v>
      </c>
      <c r="H712">
        <v>42</v>
      </c>
      <c r="I712" s="1">
        <f>'load data'!E712/1000000*'calc monthly loads'!$B$14</f>
        <v>136.381084</v>
      </c>
      <c r="J712" s="1">
        <f>'load data'!F712/1000000*'calc monthly loads'!$B$14</f>
        <v>130.743368</v>
      </c>
      <c r="K712" s="1">
        <f>'load data'!G712/1000000*'calc monthly loads'!$B$14</f>
        <v>126.29990099999999</v>
      </c>
      <c r="L712" s="1">
        <f>'load data'!H712/1000000*'calc monthly loads'!$B$14</f>
        <v>126.396732</v>
      </c>
      <c r="M712" s="1">
        <f>'load data'!I712/1000000*'calc monthly loads'!$B$14</f>
        <v>133.831201</v>
      </c>
      <c r="N712" s="1">
        <f>'load data'!J712/1000000*'calc monthly loads'!$B$14</f>
        <v>160.674906</v>
      </c>
      <c r="O712" s="1">
        <f>'load data'!K712/1000000*'calc monthly loads'!$B$14</f>
        <v>188.669824</v>
      </c>
      <c r="P712" s="1">
        <f>'load data'!L712/1000000*'calc monthly loads'!$B$14</f>
        <v>224.013139</v>
      </c>
      <c r="Q712" s="1">
        <f>'load data'!M712/1000000*'calc monthly loads'!$B$14</f>
        <v>269.018036</v>
      </c>
      <c r="R712" s="1">
        <f>'load data'!N712/1000000*'calc monthly loads'!$B$14</f>
        <v>275.85000099999996</v>
      </c>
      <c r="S712" s="1">
        <f>'load data'!O712/1000000*'calc monthly loads'!$B$14</f>
        <v>292.203681</v>
      </c>
      <c r="T712" s="1">
        <f>'load data'!P712/1000000*'calc monthly loads'!$B$14</f>
        <v>283.037013</v>
      </c>
      <c r="U712" t="s">
        <v>12</v>
      </c>
      <c r="V712" s="3">
        <f>SUM(P712:T712)</f>
        <v>1344.12187</v>
      </c>
      <c r="W712" t="s">
        <v>13</v>
      </c>
      <c r="X712" s="3">
        <f>SUM(I712:O712)</f>
        <v>1002.997016</v>
      </c>
    </row>
    <row r="713" spans="6:24" ht="12.75">
      <c r="F713">
        <f>'load data'!A713</f>
        <v>122100</v>
      </c>
      <c r="G713">
        <f>'load data'!B713</f>
        <v>2</v>
      </c>
      <c r="I713" s="1">
        <f>'load data'!E713/1000000*'calc monthly loads'!$B$14</f>
        <v>278.04483700000003</v>
      </c>
      <c r="J713" s="1">
        <f>'load data'!F713/1000000*'calc monthly loads'!$B$14</f>
        <v>279.378953</v>
      </c>
      <c r="K713" s="1">
        <f>'load data'!G713/1000000*'calc monthly loads'!$B$14</f>
        <v>275.893037</v>
      </c>
      <c r="L713" s="1">
        <f>'load data'!H713/1000000*'calc monthly loads'!$B$14</f>
        <v>266.50043</v>
      </c>
      <c r="M713" s="1">
        <f>'load data'!I713/1000000*'calc monthly loads'!$B$14</f>
        <v>255.924333</v>
      </c>
      <c r="N713" s="1">
        <f>'load data'!J713/1000000*'calc monthly loads'!$B$14</f>
        <v>238.365645</v>
      </c>
      <c r="O713" s="1">
        <f>'load data'!K713/1000000*'calc monthly loads'!$B$14</f>
        <v>218.78426499999998</v>
      </c>
      <c r="P713" s="1">
        <f>'load data'!L713/1000000*'calc monthly loads'!$B$14</f>
        <v>207.84236199999998</v>
      </c>
      <c r="Q713" s="1">
        <f>'load data'!M713/1000000*'calc monthly loads'!$B$14</f>
        <v>193.317712</v>
      </c>
      <c r="R713" s="1">
        <f>'load data'!N713/1000000*'calc monthly loads'!$B$14</f>
        <v>167.420799</v>
      </c>
      <c r="S713" s="1">
        <f>'load data'!O713/1000000*'calc monthly loads'!$B$14</f>
        <v>152.304404</v>
      </c>
      <c r="T713" s="1">
        <f>'load data'!P713/1000000*'calc monthly loads'!$B$14</f>
        <v>139.75941</v>
      </c>
      <c r="U713" t="s">
        <v>12</v>
      </c>
      <c r="V713" s="3">
        <f>SUM(I713:S713)</f>
        <v>2533.776777</v>
      </c>
      <c r="W713" t="s">
        <v>13</v>
      </c>
      <c r="X713" s="3">
        <f>T713</f>
        <v>139.75941</v>
      </c>
    </row>
    <row r="714" spans="6:24" ht="12.75">
      <c r="F714">
        <f>'load data'!A714</f>
        <v>122200</v>
      </c>
      <c r="G714">
        <f>'load data'!B714</f>
        <v>1</v>
      </c>
      <c r="H714">
        <v>52</v>
      </c>
      <c r="I714" s="1">
        <f>'load data'!E714/1000000*'calc monthly loads'!$B$14</f>
        <v>134.304597</v>
      </c>
      <c r="J714" s="1">
        <f>'load data'!F714/1000000*'calc monthly loads'!$B$14</f>
        <v>131.85154500000002</v>
      </c>
      <c r="K714" s="1">
        <f>'load data'!G714/1000000*'calc monthly loads'!$B$14</f>
        <v>125.622084</v>
      </c>
      <c r="L714" s="1">
        <f>'load data'!H714/1000000*'calc monthly loads'!$B$14</f>
        <v>120.005886</v>
      </c>
      <c r="M714" s="1">
        <f>'load data'!I714/1000000*'calc monthly loads'!$B$14</f>
        <v>124.33100400000001</v>
      </c>
      <c r="N714" s="1">
        <f>'load data'!J714/1000000*'calc monthly loads'!$B$14</f>
        <v>143.901625</v>
      </c>
      <c r="O714" s="1">
        <f>'load data'!K714/1000000*'calc monthly loads'!$B$14</f>
        <v>175.759024</v>
      </c>
      <c r="P714" s="1">
        <f>'load data'!L714/1000000*'calc monthly loads'!$B$14</f>
        <v>206.013332</v>
      </c>
      <c r="Q714" s="1">
        <f>'load data'!M714/1000000*'calc monthly loads'!$B$14</f>
        <v>254.644012</v>
      </c>
      <c r="R714" s="1">
        <f>'load data'!N714/1000000*'calc monthly loads'!$B$14</f>
        <v>263.799921</v>
      </c>
      <c r="S714" s="1">
        <f>'load data'!O714/1000000*'calc monthly loads'!$B$14</f>
        <v>261.142448</v>
      </c>
      <c r="T714" s="1">
        <f>'load data'!P714/1000000*'calc monthly loads'!$B$14</f>
        <v>251.25492699999998</v>
      </c>
      <c r="U714" t="s">
        <v>12</v>
      </c>
      <c r="V714" s="3">
        <f>SUM(P714:T714)</f>
        <v>1236.85464</v>
      </c>
      <c r="W714" t="s">
        <v>13</v>
      </c>
      <c r="X714" s="3">
        <f>SUM(I714:O714)</f>
        <v>955.7757650000001</v>
      </c>
    </row>
    <row r="715" spans="6:24" ht="12.75">
      <c r="F715">
        <f>'load data'!A715</f>
        <v>122200</v>
      </c>
      <c r="G715">
        <f>'load data'!B715</f>
        <v>2</v>
      </c>
      <c r="I715" s="1">
        <f>'load data'!E715/1000000*'calc monthly loads'!$B$14</f>
        <v>247.166507</v>
      </c>
      <c r="J715" s="1">
        <f>'load data'!F715/1000000*'calc monthly loads'!$B$14</f>
        <v>238.623861</v>
      </c>
      <c r="K715" s="1">
        <f>'load data'!G715/1000000*'calc monthly loads'!$B$14</f>
        <v>231.372295</v>
      </c>
      <c r="L715" s="1">
        <f>'load data'!H715/1000000*'calc monthly loads'!$B$14</f>
        <v>221.398702</v>
      </c>
      <c r="M715" s="1">
        <f>'load data'!I715/1000000*'calc monthly loads'!$B$14</f>
        <v>228.488883</v>
      </c>
      <c r="N715" s="1">
        <f>'load data'!J715/1000000*'calc monthly loads'!$B$14</f>
        <v>217.643811</v>
      </c>
      <c r="O715" s="1">
        <f>'load data'!K715/1000000*'calc monthly loads'!$B$14</f>
        <v>200.020569</v>
      </c>
      <c r="P715" s="1">
        <f>'load data'!L715/1000000*'calc monthly loads'!$B$14</f>
        <v>190.810865</v>
      </c>
      <c r="Q715" s="1">
        <f>'load data'!M715/1000000*'calc monthly loads'!$B$14</f>
        <v>186.249049</v>
      </c>
      <c r="R715" s="1">
        <f>'load data'!N715/1000000*'calc monthly loads'!$B$14</f>
        <v>156.963051</v>
      </c>
      <c r="S715" s="1">
        <f>'load data'!O715/1000000*'calc monthly loads'!$B$14</f>
        <v>143.492783</v>
      </c>
      <c r="T715" s="1">
        <f>'load data'!P715/1000000*'calc monthly loads'!$B$14</f>
        <v>126.52584</v>
      </c>
      <c r="U715" t="s">
        <v>12</v>
      </c>
      <c r="V715" s="3">
        <f>SUM(I715:S715)</f>
        <v>2262.230376</v>
      </c>
      <c r="W715" t="s">
        <v>13</v>
      </c>
      <c r="X715" s="3">
        <f>T715</f>
        <v>126.52584</v>
      </c>
    </row>
    <row r="716" spans="6:24" ht="12.75">
      <c r="F716">
        <f>'load data'!A716</f>
        <v>122300</v>
      </c>
      <c r="G716">
        <f>'load data'!B716</f>
        <v>1</v>
      </c>
      <c r="H716">
        <v>62</v>
      </c>
      <c r="I716" s="1">
        <f>'load data'!E716/1000000*'calc monthly loads'!$B$14</f>
        <v>122.641841</v>
      </c>
      <c r="J716" s="1">
        <f>'load data'!F716/1000000*'calc monthly loads'!$B$14</f>
        <v>119.89829599999999</v>
      </c>
      <c r="K716" s="1">
        <f>'load data'!G716/1000000*'calc monthly loads'!$B$14</f>
        <v>117.74649600000001</v>
      </c>
      <c r="L716" s="1">
        <f>'load data'!H716/1000000*'calc monthly loads'!$B$14</f>
        <v>118.811637</v>
      </c>
      <c r="M716" s="1">
        <f>'load data'!I716/1000000*'calc monthly loads'!$B$14</f>
        <v>119.87677800000002</v>
      </c>
      <c r="N716" s="1">
        <f>'load data'!J716/1000000*'calc monthly loads'!$B$14</f>
        <v>130.388321</v>
      </c>
      <c r="O716" s="1">
        <f>'load data'!K716/1000000*'calc monthly loads'!$B$14</f>
        <v>143.17001299999998</v>
      </c>
      <c r="P716" s="1">
        <f>'load data'!L716/1000000*'calc monthly loads'!$B$14</f>
        <v>151.540515</v>
      </c>
      <c r="Q716" s="1">
        <f>'load data'!M716/1000000*'calc monthly loads'!$B$14</f>
        <v>184.81810199999998</v>
      </c>
      <c r="R716" s="1">
        <f>'load data'!N716/1000000*'calc monthly loads'!$B$14</f>
        <v>212.68391200000002</v>
      </c>
      <c r="S716" s="1">
        <f>'load data'!O716/1000000*'calc monthly loads'!$B$14</f>
        <v>231.469126</v>
      </c>
      <c r="T716" s="1">
        <f>'load data'!P716/1000000*'calc monthly loads'!$B$14</f>
        <v>231.942522</v>
      </c>
      <c r="U716" t="s">
        <v>12</v>
      </c>
      <c r="V716" s="3">
        <v>0</v>
      </c>
      <c r="W716" t="s">
        <v>13</v>
      </c>
      <c r="X716" s="3">
        <f aca="true" t="shared" si="8" ref="X716:X721">SUM(I716:T716)</f>
        <v>1884.987559</v>
      </c>
    </row>
    <row r="717" spans="6:24" ht="12.75">
      <c r="F717">
        <f>'load data'!A717</f>
        <v>122300</v>
      </c>
      <c r="G717">
        <f>'load data'!B717</f>
        <v>2</v>
      </c>
      <c r="I717" s="1">
        <f>'load data'!E717/1000000*'calc monthly loads'!$B$14</f>
        <v>222.302458</v>
      </c>
      <c r="J717" s="1">
        <f>'load data'!F717/1000000*'calc monthly loads'!$B$14</f>
        <v>223.48594799999998</v>
      </c>
      <c r="K717" s="1">
        <f>'load data'!G717/1000000*'calc monthly loads'!$B$14</f>
        <v>225.347255</v>
      </c>
      <c r="L717" s="1">
        <f>'load data'!H717/1000000*'calc monthly loads'!$B$14</f>
        <v>219.246902</v>
      </c>
      <c r="M717" s="1">
        <f>'load data'!I717/1000000*'calc monthly loads'!$B$14</f>
        <v>213.469319</v>
      </c>
      <c r="N717" s="1">
        <f>'load data'!J717/1000000*'calc monthly loads'!$B$14</f>
        <v>202.88246299999997</v>
      </c>
      <c r="O717" s="1">
        <f>'load data'!K717/1000000*'calc monthly loads'!$B$14</f>
        <v>189.810278</v>
      </c>
      <c r="P717" s="1">
        <f>'load data'!L717/1000000*'calc monthly loads'!$B$14</f>
        <v>183.09666199999998</v>
      </c>
      <c r="Q717" s="1">
        <f>'load data'!M717/1000000*'calc monthly loads'!$B$14</f>
        <v>179.922757</v>
      </c>
      <c r="R717" s="1">
        <f>'load data'!N717/1000000*'calc monthly loads'!$B$14</f>
        <v>156.608004</v>
      </c>
      <c r="S717" s="1">
        <f>'load data'!O717/1000000*'calc monthly loads'!$B$14</f>
        <v>146.06418399999998</v>
      </c>
      <c r="T717" s="1">
        <f>'load data'!P717/1000000*'calc monthly loads'!$B$14</f>
        <v>131.604088</v>
      </c>
      <c r="U717" t="s">
        <v>12</v>
      </c>
      <c r="V717" s="3">
        <v>0</v>
      </c>
      <c r="W717" t="s">
        <v>13</v>
      </c>
      <c r="X717" s="3">
        <f t="shared" si="8"/>
        <v>2293.8403179999996</v>
      </c>
    </row>
    <row r="718" spans="6:24" ht="12.75">
      <c r="F718">
        <f>'load data'!A718</f>
        <v>122400</v>
      </c>
      <c r="G718">
        <f>'load data'!B718</f>
        <v>1</v>
      </c>
      <c r="H718">
        <v>71</v>
      </c>
      <c r="I718" s="1">
        <f>'load data'!E718/1000000*'calc monthly loads'!$B$14</f>
        <v>128.419424</v>
      </c>
      <c r="J718" s="1">
        <f>'load data'!F718/1000000*'calc monthly loads'!$B$14</f>
        <v>124.567702</v>
      </c>
      <c r="K718" s="1">
        <f>'load data'!G718/1000000*'calc monthly loads'!$B$14</f>
        <v>125.073375</v>
      </c>
      <c r="L718" s="1">
        <f>'load data'!H718/1000000*'calc monthly loads'!$B$14</f>
        <v>121.824157</v>
      </c>
      <c r="M718" s="1">
        <f>'load data'!I718/1000000*'calc monthly loads'!$B$14</f>
        <v>125.21324200000001</v>
      </c>
      <c r="N718" s="1">
        <f>'load data'!J718/1000000*'calc monthly loads'!$B$14</f>
        <v>135.45581</v>
      </c>
      <c r="O718" s="1">
        <f>'load data'!K718/1000000*'calc monthly loads'!$B$14</f>
        <v>144.525647</v>
      </c>
      <c r="P718" s="1">
        <f>'load data'!L718/1000000*'calc monthly loads'!$B$14</f>
        <v>144.407298</v>
      </c>
      <c r="Q718" s="1">
        <f>'load data'!M718/1000000*'calc monthly loads'!$B$14</f>
        <v>157.985156</v>
      </c>
      <c r="R718" s="1">
        <f>'load data'!N718/1000000*'calc monthly loads'!$B$14</f>
        <v>173.811645</v>
      </c>
      <c r="S718" s="1">
        <f>'load data'!O718/1000000*'calc monthly loads'!$B$14</f>
        <v>188.347054</v>
      </c>
      <c r="T718" s="1">
        <f>'load data'!P718/1000000*'calc monthly loads'!$B$14</f>
        <v>191.33805600000002</v>
      </c>
      <c r="U718" t="s">
        <v>12</v>
      </c>
      <c r="V718" s="3">
        <v>0</v>
      </c>
      <c r="W718" t="s">
        <v>13</v>
      </c>
      <c r="X718" s="3">
        <f t="shared" si="8"/>
        <v>1760.9685660000002</v>
      </c>
    </row>
    <row r="719" spans="6:24" ht="12.75">
      <c r="F719">
        <f>'load data'!A719</f>
        <v>122400</v>
      </c>
      <c r="G719">
        <f>'load data'!B719</f>
        <v>2</v>
      </c>
      <c r="I719" s="1">
        <f>'load data'!E719/1000000*'calc monthly loads'!$B$14</f>
        <v>190.886178</v>
      </c>
      <c r="J719" s="1">
        <f>'load data'!F719/1000000*'calc monthly loads'!$B$14</f>
        <v>191.61778999999999</v>
      </c>
      <c r="K719" s="1">
        <f>'load data'!G719/1000000*'calc monthly loads'!$B$14</f>
        <v>181.644197</v>
      </c>
      <c r="L719" s="1">
        <f>'load data'!H719/1000000*'calc monthly loads'!$B$14</f>
        <v>168.72263800000002</v>
      </c>
      <c r="M719" s="1">
        <f>'load data'!I719/1000000*'calc monthly loads'!$B$14</f>
        <v>170.906715</v>
      </c>
      <c r="N719" s="1">
        <f>'load data'!J719/1000000*'calc monthly loads'!$B$14</f>
        <v>163.762739</v>
      </c>
      <c r="O719" s="1">
        <f>'load data'!K719/1000000*'calc monthly loads'!$B$14</f>
        <v>143.750999</v>
      </c>
      <c r="P719" s="1">
        <f>'load data'!L719/1000000*'calc monthly loads'!$B$14</f>
        <v>135.950724</v>
      </c>
      <c r="Q719" s="1">
        <f>'load data'!M719/1000000*'calc monthly loads'!$B$14</f>
        <v>127.82767899999999</v>
      </c>
      <c r="R719" s="1">
        <f>'load data'!N719/1000000*'calc monthly loads'!$B$14</f>
        <v>125.891059</v>
      </c>
      <c r="S719" s="1">
        <f>'load data'!O719/1000000*'calc monthly loads'!$B$14</f>
        <v>120.79129300000001</v>
      </c>
      <c r="T719" s="1">
        <f>'load data'!P719/1000000*'calc monthly loads'!$B$14</f>
        <v>118.88695000000001</v>
      </c>
      <c r="U719" t="s">
        <v>12</v>
      </c>
      <c r="V719" s="3">
        <v>0</v>
      </c>
      <c r="W719" t="s">
        <v>13</v>
      </c>
      <c r="X719" s="3">
        <f t="shared" si="8"/>
        <v>1840.6389610000003</v>
      </c>
    </row>
    <row r="720" spans="6:24" ht="12.75">
      <c r="F720">
        <f>'load data'!A720</f>
        <v>122500</v>
      </c>
      <c r="G720">
        <f>'load data'!B720</f>
        <v>1</v>
      </c>
      <c r="H720">
        <v>81</v>
      </c>
      <c r="I720" s="1">
        <f>'load data'!E720/1000000*'calc monthly loads'!$B$14</f>
        <v>118.574939</v>
      </c>
      <c r="J720" s="1">
        <f>'load data'!F720/1000000*'calc monthly loads'!$B$14</f>
        <v>121.09254499999999</v>
      </c>
      <c r="K720" s="1">
        <f>'load data'!G720/1000000*'calc monthly loads'!$B$14</f>
        <v>117.778773</v>
      </c>
      <c r="L720" s="1">
        <f>'load data'!H720/1000000*'calc monthly loads'!$B$14</f>
        <v>114.604868</v>
      </c>
      <c r="M720" s="1">
        <f>'load data'!I720/1000000*'calc monthly loads'!$B$14</f>
        <v>118.542662</v>
      </c>
      <c r="N720" s="1">
        <f>'load data'!J720/1000000*'calc monthly loads'!$B$14</f>
        <v>122.684877</v>
      </c>
      <c r="O720" s="1">
        <f>'load data'!K720/1000000*'calc monthly loads'!$B$14</f>
        <v>131.63636499999998</v>
      </c>
      <c r="P720" s="1">
        <f>'load data'!L720/1000000*'calc monthly loads'!$B$14</f>
        <v>125.923336</v>
      </c>
      <c r="Q720" s="1">
        <f>'load data'!M720/1000000*'calc monthly loads'!$B$14</f>
        <v>122.09313200000001</v>
      </c>
      <c r="R720" s="1">
        <f>'load data'!N720/1000000*'calc monthly loads'!$B$14</f>
        <v>120.091958</v>
      </c>
      <c r="S720" s="1">
        <f>'load data'!O720/1000000*'calc monthly loads'!$B$14</f>
        <v>124.998062</v>
      </c>
      <c r="T720" s="1">
        <f>'load data'!P720/1000000*'calc monthly loads'!$B$14</f>
        <v>122.996888</v>
      </c>
      <c r="U720" t="s">
        <v>12</v>
      </c>
      <c r="V720" s="3">
        <v>0</v>
      </c>
      <c r="W720" t="s">
        <v>13</v>
      </c>
      <c r="X720" s="3">
        <f t="shared" si="8"/>
        <v>1461.018405</v>
      </c>
    </row>
    <row r="721" spans="6:24" ht="12.75">
      <c r="F721">
        <f>'load data'!A721</f>
        <v>122500</v>
      </c>
      <c r="G721">
        <f>'load data'!B721</f>
        <v>2</v>
      </c>
      <c r="I721" s="1">
        <f>'load data'!E721/1000000*'calc monthly loads'!$B$14</f>
        <v>124.72908699999999</v>
      </c>
      <c r="J721" s="1">
        <f>'load data'!F721/1000000*'calc monthly loads'!$B$14</f>
        <v>125.632843</v>
      </c>
      <c r="K721" s="1">
        <f>'load data'!G721/1000000*'calc monthly loads'!$B$14</f>
        <v>124.223414</v>
      </c>
      <c r="L721" s="1">
        <f>'load data'!H721/1000000*'calc monthly loads'!$B$14</f>
        <v>123.40572999999999</v>
      </c>
      <c r="M721" s="1">
        <f>'load data'!I721/1000000*'calc monthly loads'!$B$14</f>
        <v>133.06731200000002</v>
      </c>
      <c r="N721" s="1">
        <f>'load data'!J721/1000000*'calc monthly loads'!$B$14</f>
        <v>136.327289</v>
      </c>
      <c r="O721" s="1">
        <f>'load data'!K721/1000000*'calc monthly loads'!$B$14</f>
        <v>136.155145</v>
      </c>
      <c r="P721" s="1">
        <f>'load data'!L721/1000000*'calc monthly loads'!$B$14</f>
        <v>131.464221</v>
      </c>
      <c r="Q721" s="1">
        <f>'load data'!M721/1000000*'calc monthly loads'!$B$14</f>
        <v>131.033861</v>
      </c>
      <c r="R721" s="1">
        <f>'load data'!N721/1000000*'calc monthly loads'!$B$14</f>
        <v>130.646537</v>
      </c>
      <c r="S721" s="1">
        <f>'load data'!O721/1000000*'calc monthly loads'!$B$14</f>
        <v>127.956787</v>
      </c>
      <c r="T721" s="1">
        <f>'load data'!P721/1000000*'calc monthly loads'!$B$14</f>
        <v>128.24728</v>
      </c>
      <c r="U721" t="s">
        <v>12</v>
      </c>
      <c r="V721" s="3">
        <v>0</v>
      </c>
      <c r="W721" t="s">
        <v>13</v>
      </c>
      <c r="X721" s="3">
        <f t="shared" si="8"/>
        <v>1552.889506</v>
      </c>
    </row>
    <row r="722" spans="6:24" ht="12.75">
      <c r="F722">
        <f>'load data'!A722</f>
        <v>122600</v>
      </c>
      <c r="G722">
        <f>'load data'!B722</f>
        <v>1</v>
      </c>
      <c r="H722">
        <v>21</v>
      </c>
      <c r="I722" s="1">
        <f>'load data'!E722/1000000*'calc monthly loads'!$B$14</f>
        <v>126.590394</v>
      </c>
      <c r="J722" s="1">
        <f>'load data'!F722/1000000*'calc monthly loads'!$B$14</f>
        <v>128.430183</v>
      </c>
      <c r="K722" s="1">
        <f>'load data'!G722/1000000*'calc monthly loads'!$B$14</f>
        <v>129.097241</v>
      </c>
      <c r="L722" s="1">
        <f>'load data'!H722/1000000*'calc monthly loads'!$B$14</f>
        <v>125.96637199999999</v>
      </c>
      <c r="M722" s="1">
        <f>'load data'!I722/1000000*'calc monthly loads'!$B$14</f>
        <v>131.292077</v>
      </c>
      <c r="N722" s="1">
        <f>'load data'!J722/1000000*'calc monthly loads'!$B$14</f>
        <v>150.066532</v>
      </c>
      <c r="O722" s="1">
        <f>'load data'!K722/1000000*'calc monthly loads'!$B$14</f>
        <v>177.01782699999998</v>
      </c>
      <c r="P722" s="1">
        <f>'load data'!L722/1000000*'calc monthly loads'!$B$14</f>
        <v>210.66122000000001</v>
      </c>
      <c r="Q722" s="1">
        <f>'load data'!M722/1000000*'calc monthly loads'!$B$14</f>
        <v>237.21443200000002</v>
      </c>
      <c r="R722" s="1">
        <f>'load data'!N722/1000000*'calc monthly loads'!$B$14</f>
        <v>255.69839399999998</v>
      </c>
      <c r="S722" s="1">
        <f>'load data'!O722/1000000*'calc monthly loads'!$B$14</f>
        <v>284.080636</v>
      </c>
      <c r="T722" s="1">
        <f>'load data'!P722/1000000*'calc monthly loads'!$B$14</f>
        <v>284.564791</v>
      </c>
      <c r="U722" t="s">
        <v>12</v>
      </c>
      <c r="V722" s="3">
        <f>SUM(P722:T722)</f>
        <v>1272.219473</v>
      </c>
      <c r="W722" t="s">
        <v>13</v>
      </c>
      <c r="X722" s="3">
        <f>SUM(I722:O722)</f>
        <v>968.4606259999999</v>
      </c>
    </row>
    <row r="723" spans="6:24" ht="12.75">
      <c r="F723">
        <f>'load data'!A723</f>
        <v>122600</v>
      </c>
      <c r="G723">
        <f>'load data'!B723</f>
        <v>2</v>
      </c>
      <c r="I723" s="1">
        <f>'load data'!E723/1000000*'calc monthly loads'!$B$14</f>
        <v>275.979109</v>
      </c>
      <c r="J723" s="1">
        <f>'load data'!F723/1000000*'calc monthly loads'!$B$14</f>
        <v>270.448983</v>
      </c>
      <c r="K723" s="1">
        <f>'load data'!G723/1000000*'calc monthly loads'!$B$14</f>
        <v>269.125626</v>
      </c>
      <c r="L723" s="1">
        <f>'load data'!H723/1000000*'calc monthly loads'!$B$14</f>
        <v>262.616431</v>
      </c>
      <c r="M723" s="1">
        <f>'load data'!I723/1000000*'calc monthly loads'!$B$14</f>
        <v>251.33023999999997</v>
      </c>
      <c r="N723" s="1">
        <f>'load data'!J723/1000000*'calc monthly loads'!$B$14</f>
        <v>226.79972</v>
      </c>
      <c r="O723" s="1">
        <f>'load data'!K723/1000000*'calc monthly loads'!$B$14</f>
        <v>205.034263</v>
      </c>
      <c r="P723" s="1">
        <f>'load data'!L723/1000000*'calc monthly loads'!$B$14</f>
        <v>199.912979</v>
      </c>
      <c r="Q723" s="1">
        <f>'load data'!M723/1000000*'calc monthly loads'!$B$14</f>
        <v>188.28250000000003</v>
      </c>
      <c r="R723" s="1">
        <f>'load data'!N723/1000000*'calc monthly loads'!$B$14</f>
        <v>154.542276</v>
      </c>
      <c r="S723" s="1">
        <f>'load data'!O723/1000000*'calc monthly loads'!$B$14</f>
        <v>140.953659</v>
      </c>
      <c r="T723" s="1">
        <f>'load data'!P723/1000000*'calc monthly loads'!$B$14</f>
        <v>131.17372799999998</v>
      </c>
      <c r="U723" t="s">
        <v>12</v>
      </c>
      <c r="V723" s="3">
        <f>SUM(I723:S723)</f>
        <v>2445.025786</v>
      </c>
      <c r="W723" t="s">
        <v>13</v>
      </c>
      <c r="X723" s="3">
        <f>T723</f>
        <v>131.17372799999998</v>
      </c>
    </row>
    <row r="724" spans="6:24" ht="12.75">
      <c r="F724">
        <f>'load data'!A724</f>
        <v>122700</v>
      </c>
      <c r="G724">
        <f>'load data'!B724</f>
        <v>1</v>
      </c>
      <c r="H724">
        <v>32</v>
      </c>
      <c r="I724" s="1">
        <f>'load data'!E724/1000000*'calc monthly loads'!$B$14</f>
        <v>134.186248</v>
      </c>
      <c r="J724" s="1">
        <f>'load data'!F724/1000000*'calc monthly loads'!$B$14</f>
        <v>129.785817</v>
      </c>
      <c r="K724" s="1">
        <f>'load data'!G724/1000000*'calc monthly loads'!$B$14</f>
        <v>129.32318</v>
      </c>
      <c r="L724" s="1">
        <f>'load data'!H724/1000000*'calc monthly loads'!$B$14</f>
        <v>127.92451</v>
      </c>
      <c r="M724" s="1">
        <f>'load data'!I724/1000000*'calc monthly loads'!$B$14</f>
        <v>133.164143</v>
      </c>
      <c r="N724" s="1">
        <f>'load data'!J724/1000000*'calc monthly loads'!$B$14</f>
        <v>155.381478</v>
      </c>
      <c r="O724" s="1">
        <f>'load data'!K724/1000000*'calc monthly loads'!$B$14</f>
        <v>180.030347</v>
      </c>
      <c r="P724" s="1">
        <f>'load data'!L724/1000000*'calc monthly loads'!$B$14</f>
        <v>218.655157</v>
      </c>
      <c r="Q724" s="1">
        <f>'load data'!M724/1000000*'calc monthly loads'!$B$14</f>
        <v>255.83826100000002</v>
      </c>
      <c r="R724" s="1">
        <f>'load data'!N724/1000000*'calc monthly loads'!$B$14</f>
        <v>299.702704</v>
      </c>
      <c r="S724" s="1">
        <f>'load data'!O724/1000000*'calc monthly loads'!$B$14</f>
        <v>310.311078</v>
      </c>
      <c r="T724" s="1">
        <f>'load data'!P724/1000000*'calc monthly loads'!$B$14</f>
        <v>312.925515</v>
      </c>
      <c r="U724" t="s">
        <v>12</v>
      </c>
      <c r="V724" s="3">
        <f>SUM(P724:T724)</f>
        <v>1397.432715</v>
      </c>
      <c r="W724" t="s">
        <v>13</v>
      </c>
      <c r="X724" s="3">
        <f>SUM(I724:O724)</f>
        <v>989.7957230000001</v>
      </c>
    </row>
    <row r="725" spans="6:24" ht="12.75">
      <c r="F725">
        <f>'load data'!A725</f>
        <v>122700</v>
      </c>
      <c r="G725">
        <f>'load data'!B725</f>
        <v>2</v>
      </c>
      <c r="I725" s="1">
        <f>'load data'!E725/1000000*'calc monthly loads'!$B$14</f>
        <v>290.11643499999997</v>
      </c>
      <c r="J725" s="1">
        <f>'load data'!F725/1000000*'calc monthly loads'!$B$14</f>
        <v>292.192922</v>
      </c>
      <c r="K725" s="1">
        <f>'load data'!G725/1000000*'calc monthly loads'!$B$14</f>
        <v>293.559315</v>
      </c>
      <c r="L725" s="1">
        <f>'load data'!H725/1000000*'calc monthly loads'!$B$14</f>
        <v>285.00591</v>
      </c>
      <c r="M725" s="1">
        <f>'load data'!I725/1000000*'calc monthly loads'!$B$14</f>
        <v>280.874454</v>
      </c>
      <c r="N725" s="1">
        <f>'load data'!J725/1000000*'calc monthly loads'!$B$14</f>
        <v>247.99495000000002</v>
      </c>
      <c r="O725" s="1">
        <f>'load data'!K725/1000000*'calc monthly loads'!$B$14</f>
        <v>225.734579</v>
      </c>
      <c r="P725" s="1">
        <f>'load data'!L725/1000000*'calc monthly loads'!$B$14</f>
        <v>215.599601</v>
      </c>
      <c r="Q725" s="1">
        <f>'load data'!M725/1000000*'calc monthly loads'!$B$14</f>
        <v>202.107815</v>
      </c>
      <c r="R725" s="1">
        <f>'load data'!N725/1000000*'calc monthly loads'!$B$14</f>
        <v>168.561253</v>
      </c>
      <c r="S725" s="1">
        <f>'load data'!O725/1000000*'calc monthly loads'!$B$14</f>
        <v>148.226743</v>
      </c>
      <c r="T725" s="1">
        <f>'load data'!P725/1000000*'calc monthly loads'!$B$14</f>
        <v>144.762345</v>
      </c>
      <c r="U725" t="s">
        <v>12</v>
      </c>
      <c r="V725" s="3">
        <f>SUM(I725:S725)</f>
        <v>2649.9739769999996</v>
      </c>
      <c r="W725" t="s">
        <v>13</v>
      </c>
      <c r="X725" s="3">
        <f>T725</f>
        <v>144.762345</v>
      </c>
    </row>
    <row r="726" spans="6:24" ht="12.75">
      <c r="F726">
        <f>'load data'!A726</f>
        <v>122800</v>
      </c>
      <c r="G726">
        <f>'load data'!B726</f>
        <v>1</v>
      </c>
      <c r="H726">
        <v>42</v>
      </c>
      <c r="I726" s="1">
        <f>'load data'!E726/1000000*'calc monthly loads'!$B$14</f>
        <v>136.036796</v>
      </c>
      <c r="J726" s="1">
        <f>'load data'!F726/1000000*'calc monthly loads'!$B$14</f>
        <v>136.133627</v>
      </c>
      <c r="K726" s="1">
        <f>'load data'!G726/1000000*'calc monthly loads'!$B$14</f>
        <v>132.712265</v>
      </c>
      <c r="L726" s="1">
        <f>'load data'!H726/1000000*'calc monthly loads'!$B$14</f>
        <v>128.62384500000002</v>
      </c>
      <c r="M726" s="1">
        <f>'load data'!I726/1000000*'calc monthly loads'!$B$14</f>
        <v>133.809683</v>
      </c>
      <c r="N726" s="1">
        <f>'load data'!J726/1000000*'calc monthly loads'!$B$14</f>
        <v>159.954053</v>
      </c>
      <c r="O726" s="1">
        <f>'load data'!K726/1000000*'calc monthly loads'!$B$14</f>
        <v>181.278391</v>
      </c>
      <c r="P726" s="1">
        <f>'load data'!L726/1000000*'calc monthly loads'!$B$14</f>
        <v>211.31751899999998</v>
      </c>
      <c r="Q726" s="1">
        <f>'load data'!M726/1000000*'calc monthly loads'!$B$14</f>
        <v>274.440572</v>
      </c>
      <c r="R726" s="1">
        <f>'load data'!N726/1000000*'calc monthly loads'!$B$14</f>
        <v>258.807745</v>
      </c>
      <c r="S726" s="1">
        <f>'load data'!O726/1000000*'calc monthly loads'!$B$14</f>
        <v>259.776055</v>
      </c>
      <c r="T726" s="1">
        <f>'load data'!P726/1000000*'calc monthly loads'!$B$14</f>
        <v>262.691744</v>
      </c>
      <c r="U726" t="s">
        <v>12</v>
      </c>
      <c r="V726" s="3">
        <f>SUM(P726:T726)</f>
        <v>1267.033635</v>
      </c>
      <c r="W726" t="s">
        <v>13</v>
      </c>
      <c r="X726" s="3">
        <f>SUM(I726:O726)</f>
        <v>1008.5486599999999</v>
      </c>
    </row>
    <row r="727" spans="6:24" ht="12.75">
      <c r="F727">
        <f>'load data'!A727</f>
        <v>122800</v>
      </c>
      <c r="G727">
        <f>'load data'!B727</f>
        <v>2</v>
      </c>
      <c r="I727" s="1">
        <f>'load data'!E727/1000000*'calc monthly loads'!$B$14</f>
        <v>257.89323</v>
      </c>
      <c r="J727" s="1">
        <f>'load data'!F727/1000000*'calc monthly loads'!$B$14</f>
        <v>264.423943</v>
      </c>
      <c r="K727" s="1">
        <f>'load data'!G727/1000000*'calc monthly loads'!$B$14</f>
        <v>259.033684</v>
      </c>
      <c r="L727" s="1">
        <f>'load data'!H727/1000000*'calc monthly loads'!$B$14</f>
        <v>259.733019</v>
      </c>
      <c r="M727" s="1">
        <f>'load data'!I727/1000000*'calc monthly loads'!$B$14</f>
        <v>257.333762</v>
      </c>
      <c r="N727" s="1">
        <f>'load data'!J727/1000000*'calc monthly loads'!$B$14</f>
        <v>243.85273500000002</v>
      </c>
      <c r="O727" s="1">
        <f>'load data'!K727/1000000*'calc monthly loads'!$B$14</f>
        <v>224.992208</v>
      </c>
      <c r="P727" s="1">
        <f>'load data'!L727/1000000*'calc monthly loads'!$B$14</f>
        <v>218.13872500000002</v>
      </c>
      <c r="Q727" s="1">
        <f>'load data'!M727/1000000*'calc monthly loads'!$B$14</f>
        <v>206.46520999999998</v>
      </c>
      <c r="R727" s="1">
        <f>'load data'!N727/1000000*'calc monthly loads'!$B$14</f>
        <v>173.467357</v>
      </c>
      <c r="S727" s="1">
        <f>'load data'!O727/1000000*'calc monthly loads'!$B$14</f>
        <v>151.067119</v>
      </c>
      <c r="T727" s="1">
        <f>'load data'!P727/1000000*'calc monthly loads'!$B$14</f>
        <v>145.935076</v>
      </c>
      <c r="U727" t="s">
        <v>12</v>
      </c>
      <c r="V727" s="3">
        <f>SUM(I727:S727)</f>
        <v>2516.400992</v>
      </c>
      <c r="W727" t="s">
        <v>13</v>
      </c>
      <c r="X727" s="3">
        <f>T727</f>
        <v>145.935076</v>
      </c>
    </row>
    <row r="728" spans="6:24" ht="12.75">
      <c r="F728">
        <f>'load data'!A728</f>
        <v>122900</v>
      </c>
      <c r="G728">
        <f>'load data'!B728</f>
        <v>1</v>
      </c>
      <c r="H728">
        <v>52</v>
      </c>
      <c r="I728" s="1">
        <f>'load data'!E728/1000000*'calc monthly loads'!$B$14</f>
        <v>143.718722</v>
      </c>
      <c r="J728" s="1">
        <f>'load data'!F728/1000000*'calc monthly loads'!$B$14</f>
        <v>141.58844</v>
      </c>
      <c r="K728" s="1">
        <f>'load data'!G728/1000000*'calc monthly loads'!$B$14</f>
        <v>139.425881</v>
      </c>
      <c r="L728" s="1">
        <f>'load data'!H728/1000000*'calc monthly loads'!$B$14</f>
        <v>133.723611</v>
      </c>
      <c r="M728" s="1">
        <f>'load data'!I728/1000000*'calc monthly loads'!$B$14</f>
        <v>138.446812</v>
      </c>
      <c r="N728" s="1">
        <f>'load data'!J728/1000000*'calc monthly loads'!$B$14</f>
        <v>157.10291800000002</v>
      </c>
      <c r="O728" s="1">
        <f>'load data'!K728/1000000*'calc monthly loads'!$B$14</f>
        <v>177.222248</v>
      </c>
      <c r="P728" s="1">
        <f>'load data'!L728/1000000*'calc monthly loads'!$B$14</f>
        <v>228.58571400000002</v>
      </c>
      <c r="Q728" s="1">
        <f>'load data'!M728/1000000*'calc monthly loads'!$B$14</f>
        <v>255.71991200000002</v>
      </c>
      <c r="R728" s="1">
        <f>'load data'!N728/1000000*'calc monthly loads'!$B$14</f>
        <v>263.003755</v>
      </c>
      <c r="S728" s="1">
        <f>'load data'!O728/1000000*'calc monthly loads'!$B$14</f>
        <v>267.866823</v>
      </c>
      <c r="T728" s="1">
        <f>'load data'!P728/1000000*'calc monthly loads'!$B$14</f>
        <v>276.678444</v>
      </c>
      <c r="U728" t="s">
        <v>12</v>
      </c>
      <c r="V728" s="3">
        <f>SUM(P728:T728)</f>
        <v>1291.854648</v>
      </c>
      <c r="W728" t="s">
        <v>13</v>
      </c>
      <c r="X728" s="3">
        <f>SUM(I728:O728)</f>
        <v>1031.228632</v>
      </c>
    </row>
    <row r="729" spans="6:24" ht="12.75">
      <c r="F729">
        <f>'load data'!A729</f>
        <v>122900</v>
      </c>
      <c r="G729">
        <f>'load data'!B729</f>
        <v>2</v>
      </c>
      <c r="I729" s="1">
        <f>'load data'!E729/1000000*'calc monthly loads'!$B$14</f>
        <v>276.280361</v>
      </c>
      <c r="J729" s="1">
        <f>'load data'!F729/1000000*'calc monthly loads'!$B$14</f>
        <v>304.253761</v>
      </c>
      <c r="K729" s="1">
        <f>'load data'!G729/1000000*'calc monthly loads'!$B$14</f>
        <v>291.590418</v>
      </c>
      <c r="L729" s="1">
        <f>'load data'!H729/1000000*'calc monthly loads'!$B$14</f>
        <v>273.60137000000003</v>
      </c>
      <c r="M729" s="1">
        <f>'load data'!I729/1000000*'calc monthly loads'!$B$14</f>
        <v>271.385016</v>
      </c>
      <c r="N729" s="1">
        <f>'load data'!J729/1000000*'calc monthly loads'!$B$14</f>
        <v>235.71893100000003</v>
      </c>
      <c r="O729" s="1">
        <f>'load data'!K729/1000000*'calc monthly loads'!$B$14</f>
        <v>215.793263</v>
      </c>
      <c r="P729" s="1">
        <f>'load data'!L729/1000000*'calc monthly loads'!$B$14</f>
        <v>210.98398999999998</v>
      </c>
      <c r="Q729" s="1">
        <f>'load data'!M729/1000000*'calc monthly loads'!$B$14</f>
        <v>195.996703</v>
      </c>
      <c r="R729" s="1">
        <f>'load data'!N729/1000000*'calc monthly loads'!$B$14</f>
        <v>168.62580699999998</v>
      </c>
      <c r="S729" s="1">
        <f>'load data'!O729/1000000*'calc monthly loads'!$B$14</f>
        <v>149.259607</v>
      </c>
      <c r="T729" s="1">
        <f>'load data'!P729/1000000*'calc monthly loads'!$B$14</f>
        <v>134.627367</v>
      </c>
      <c r="U729" t="s">
        <v>12</v>
      </c>
      <c r="V729" s="3">
        <f>SUM(I729:S729)</f>
        <v>2593.489227</v>
      </c>
      <c r="W729" t="s">
        <v>13</v>
      </c>
      <c r="X729" s="3">
        <f>T729</f>
        <v>134.627367</v>
      </c>
    </row>
    <row r="730" spans="6:24" ht="12.75">
      <c r="F730">
        <f>'load data'!A730</f>
        <v>123000</v>
      </c>
      <c r="G730">
        <f>'load data'!B730</f>
        <v>1</v>
      </c>
      <c r="H730">
        <v>62</v>
      </c>
      <c r="I730" s="1">
        <f>'load data'!E730/1000000*'calc monthly loads'!$B$14</f>
        <v>128.204244</v>
      </c>
      <c r="J730" s="1">
        <f>'load data'!F730/1000000*'calc monthly loads'!$B$14</f>
        <v>125.396145</v>
      </c>
      <c r="K730" s="1">
        <f>'load data'!G730/1000000*'calc monthly loads'!$B$14</f>
        <v>123.900644</v>
      </c>
      <c r="L730" s="1">
        <f>'load data'!H730/1000000*'calc monthly loads'!$B$14</f>
        <v>123.45952500000001</v>
      </c>
      <c r="M730" s="1">
        <f>'load data'!I730/1000000*'calc monthly loads'!$B$14</f>
        <v>126.289142</v>
      </c>
      <c r="N730" s="1">
        <f>'load data'!J730/1000000*'calc monthly loads'!$B$14</f>
        <v>136.96207</v>
      </c>
      <c r="O730" s="1">
        <f>'load data'!K730/1000000*'calc monthly loads'!$B$14</f>
        <v>144.21363599999998</v>
      </c>
      <c r="P730" s="1">
        <f>'load data'!L730/1000000*'calc monthly loads'!$B$14</f>
        <v>153.089811</v>
      </c>
      <c r="Q730" s="1">
        <f>'load data'!M730/1000000*'calc monthly loads'!$B$14</f>
        <v>198.923151</v>
      </c>
      <c r="R730" s="1">
        <f>'load data'!N730/1000000*'calc monthly loads'!$B$14</f>
        <v>216.04072</v>
      </c>
      <c r="S730" s="1">
        <f>'load data'!O730/1000000*'calc monthly loads'!$B$14</f>
        <v>224.572607</v>
      </c>
      <c r="T730" s="1">
        <f>'load data'!P730/1000000*'calc monthly loads'!$B$14</f>
        <v>226.057349</v>
      </c>
      <c r="U730" t="s">
        <v>12</v>
      </c>
      <c r="V730" s="3">
        <v>0</v>
      </c>
      <c r="W730" t="s">
        <v>13</v>
      </c>
      <c r="X730" s="3">
        <f>SUM(I730:T730)</f>
        <v>1927.1090439999998</v>
      </c>
    </row>
    <row r="731" spans="6:24" ht="12.75">
      <c r="F731">
        <f>'load data'!A731</f>
        <v>123000</v>
      </c>
      <c r="G731">
        <f>'load data'!B731</f>
        <v>2</v>
      </c>
      <c r="I731" s="1">
        <f>'load data'!E731/1000000*'calc monthly loads'!$B$14</f>
        <v>216.503357</v>
      </c>
      <c r="J731" s="1">
        <f>'load data'!F731/1000000*'calc monthly loads'!$B$14</f>
        <v>210.962472</v>
      </c>
      <c r="K731" s="1">
        <f>'load data'!G731/1000000*'calc monthly loads'!$B$14</f>
        <v>209.402417</v>
      </c>
      <c r="L731" s="1">
        <f>'load data'!H731/1000000*'calc monthly loads'!$B$14</f>
        <v>206.551282</v>
      </c>
      <c r="M731" s="1">
        <f>'load data'!I731/1000000*'calc monthly loads'!$B$14</f>
        <v>198.12698500000002</v>
      </c>
      <c r="N731" s="1">
        <f>'load data'!J731/1000000*'calc monthly loads'!$B$14</f>
        <v>181.687233</v>
      </c>
      <c r="O731" s="1">
        <f>'load data'!K731/1000000*'calc monthly loads'!$B$14</f>
        <v>173.87619899999999</v>
      </c>
      <c r="P731" s="1">
        <f>'load data'!L731/1000000*'calc monthly loads'!$B$14</f>
        <v>162.78367</v>
      </c>
      <c r="Q731" s="1">
        <f>'load data'!M731/1000000*'calc monthly loads'!$B$14</f>
        <v>156.177644</v>
      </c>
      <c r="R731" s="1">
        <f>'load data'!N731/1000000*'calc monthly loads'!$B$14</f>
        <v>143.987697</v>
      </c>
      <c r="S731" s="1">
        <f>'load data'!O731/1000000*'calc monthly loads'!$B$14</f>
        <v>140.878346</v>
      </c>
      <c r="T731" s="1">
        <f>'load data'!P731/1000000*'calc monthly loads'!$B$14</f>
        <v>130.79716299999998</v>
      </c>
      <c r="U731" t="s">
        <v>12</v>
      </c>
      <c r="V731" s="3">
        <v>0</v>
      </c>
      <c r="W731" t="s">
        <v>13</v>
      </c>
      <c r="X731" s="3">
        <f>SUM(I731:T731)</f>
        <v>2131.734465</v>
      </c>
    </row>
    <row r="732" spans="6:25" ht="12.75">
      <c r="F732">
        <f>'load data'!A732</f>
        <v>123100</v>
      </c>
      <c r="G732">
        <f>'load data'!B732</f>
        <v>1</v>
      </c>
      <c r="H732">
        <v>71</v>
      </c>
      <c r="I732" s="1">
        <f>'load data'!E732/1000000*'calc monthly loads'!$B$14</f>
        <v>125.923336</v>
      </c>
      <c r="J732" s="1">
        <f>'load data'!F732/1000000*'calc monthly loads'!$B$14</f>
        <v>120.672944</v>
      </c>
      <c r="K732" s="1">
        <f>'load data'!G732/1000000*'calc monthly loads'!$B$14</f>
        <v>121.74884399999999</v>
      </c>
      <c r="L732" s="1">
        <f>'load data'!H732/1000000*'calc monthly loads'!$B$14</f>
        <v>121.03875</v>
      </c>
      <c r="M732" s="1">
        <f>'load data'!I732/1000000*'calc monthly loads'!$B$14</f>
        <v>122.78170800000001</v>
      </c>
      <c r="N732" s="1">
        <f>'load data'!J732/1000000*'calc monthly loads'!$B$14</f>
        <v>128.925097</v>
      </c>
      <c r="O732" s="1">
        <f>'load data'!K732/1000000*'calc monthly loads'!$B$14</f>
        <v>129.936443</v>
      </c>
      <c r="P732" s="1">
        <f>'load data'!L732/1000000*'calc monthly loads'!$B$14</f>
        <v>129.602914</v>
      </c>
      <c r="Q732" s="1">
        <f>'load data'!M732/1000000*'calc monthly loads'!$B$14</f>
        <v>139.834723</v>
      </c>
      <c r="R732" s="1">
        <f>'load data'!N732/1000000*'calc monthly loads'!$B$14</f>
        <v>149.162776</v>
      </c>
      <c r="S732" s="1">
        <f>'load data'!O732/1000000*'calc monthly loads'!$B$14</f>
        <v>164.623459</v>
      </c>
      <c r="T732" s="1">
        <f>'load data'!P732/1000000*'calc monthly loads'!$B$14</f>
        <v>168.367591</v>
      </c>
      <c r="U732" t="s">
        <v>12</v>
      </c>
      <c r="V732" s="3">
        <v>0</v>
      </c>
      <c r="W732" t="s">
        <v>13</v>
      </c>
      <c r="X732" s="3">
        <f>SUM(I732:T732)</f>
        <v>1622.618585</v>
      </c>
      <c r="Y732" t="s">
        <v>15</v>
      </c>
    </row>
    <row r="733" spans="6:28" ht="12.75">
      <c r="F733">
        <f>'load data'!A733</f>
        <v>123100</v>
      </c>
      <c r="G733">
        <f>'load data'!B733</f>
        <v>2</v>
      </c>
      <c r="I733" s="1">
        <f>'load data'!E733/1000000*'calc monthly loads'!$B$14</f>
        <v>162.966573</v>
      </c>
      <c r="J733" s="1">
        <f>'load data'!F733/1000000*'calc monthly loads'!$B$14</f>
        <v>161.15906099999998</v>
      </c>
      <c r="K733" s="1">
        <f>'load data'!G733/1000000*'calc monthly loads'!$B$14</f>
        <v>160.879327</v>
      </c>
      <c r="L733" s="1">
        <f>'load data'!H733/1000000*'calc monthly loads'!$B$14</f>
        <v>166.732223</v>
      </c>
      <c r="M733" s="1">
        <f>'load data'!I733/1000000*'calc monthly loads'!$B$14</f>
        <v>173.144587</v>
      </c>
      <c r="N733" s="1">
        <f>'load data'!J733/1000000*'calc monthly loads'!$B$14</f>
        <v>166.474007</v>
      </c>
      <c r="O733" s="1">
        <f>'load data'!K733/1000000*'calc monthly loads'!$B$14</f>
        <v>144.471852</v>
      </c>
      <c r="P733" s="1">
        <f>'load data'!L733/1000000*'calc monthly loads'!$B$14</f>
        <v>140.200529</v>
      </c>
      <c r="Q733" s="1">
        <f>'load data'!M733/1000000*'calc monthly loads'!$B$14</f>
        <v>136.391843</v>
      </c>
      <c r="R733" s="1">
        <f>'load data'!N733/1000000*'calc monthly loads'!$B$14</f>
        <v>130.39908</v>
      </c>
      <c r="S733" s="1">
        <f>'load data'!O733/1000000*'calc monthly loads'!$B$14</f>
        <v>126.375214</v>
      </c>
      <c r="T733" s="1">
        <f>'load data'!P733/1000000*'calc monthly loads'!$B$14</f>
        <v>124.50314800000001</v>
      </c>
      <c r="U733" t="s">
        <v>12</v>
      </c>
      <c r="V733" s="3">
        <v>0</v>
      </c>
      <c r="W733" t="s">
        <v>13</v>
      </c>
      <c r="X733" s="3">
        <f>SUM(I733:T733)</f>
        <v>1793.6974439999997</v>
      </c>
      <c r="Y733" t="s">
        <v>12</v>
      </c>
      <c r="Z733" s="3">
        <f>SUM(V672:V733)</f>
        <v>76100.09616299998</v>
      </c>
      <c r="AA733" t="s">
        <v>13</v>
      </c>
      <c r="AB733" s="3">
        <f>SUM(X672:X733)</f>
        <v>63577.03976400001</v>
      </c>
    </row>
    <row r="734" spans="9:24" ht="12.75">
      <c r="I734" s="3"/>
      <c r="V734" s="3"/>
      <c r="X734" s="3"/>
    </row>
    <row r="735" spans="22:24" ht="12.75">
      <c r="V735" s="3"/>
      <c r="X735" s="3"/>
    </row>
    <row r="736" spans="22:24" ht="12.75">
      <c r="V736" s="3"/>
      <c r="X736" s="3"/>
    </row>
    <row r="737" spans="22:24" ht="12.75">
      <c r="V737" s="3"/>
      <c r="X737" s="3"/>
    </row>
    <row r="738" spans="22:24" ht="12.75">
      <c r="V738" s="3"/>
      <c r="X738" s="3"/>
    </row>
    <row r="739" spans="22:24" ht="12.75">
      <c r="V739" s="3"/>
      <c r="X739" s="3"/>
    </row>
    <row r="740" spans="22:24" ht="12.75">
      <c r="V740" s="3"/>
      <c r="X740" s="3"/>
    </row>
    <row r="741" spans="22:24" ht="12.75">
      <c r="V741" s="3"/>
      <c r="X741" s="3"/>
    </row>
    <row r="742" spans="22:24" ht="12.75">
      <c r="V742" s="3"/>
      <c r="X742" s="3"/>
    </row>
    <row r="743" spans="22:24" ht="12.75">
      <c r="V743" s="3"/>
      <c r="X743" s="3"/>
    </row>
    <row r="744" spans="22:24" ht="12.75">
      <c r="V744" s="3"/>
      <c r="X744" s="3"/>
    </row>
    <row r="745" spans="22:24" ht="12.75">
      <c r="V745" s="3"/>
      <c r="X745" s="3"/>
    </row>
    <row r="746" spans="22:24" ht="12.75">
      <c r="V746" s="3"/>
      <c r="X746" s="3"/>
    </row>
    <row r="747" spans="22:24" ht="12.75">
      <c r="V747" s="3"/>
      <c r="X747" s="3"/>
    </row>
    <row r="748" spans="22:24" ht="12.75">
      <c r="V748" s="3"/>
      <c r="X748" s="3"/>
    </row>
    <row r="749" spans="22:24" ht="12.75">
      <c r="V749" s="3"/>
      <c r="X749" s="3"/>
    </row>
    <row r="750" spans="22:24" ht="12.75">
      <c r="V750" s="3"/>
      <c r="X750" s="3"/>
    </row>
    <row r="751" spans="22:24" ht="12.75">
      <c r="V751" s="3"/>
      <c r="X751" s="3"/>
    </row>
    <row r="752" spans="22:24" ht="12.75">
      <c r="V752" s="3"/>
      <c r="X752" s="3"/>
    </row>
    <row r="753" spans="22:24" ht="12.75">
      <c r="V753" s="3"/>
      <c r="X753" s="3"/>
    </row>
    <row r="754" spans="22:24" ht="12.75">
      <c r="V754" s="3"/>
      <c r="X754" s="3"/>
    </row>
    <row r="755" spans="22:24" ht="12.75">
      <c r="V755" s="3"/>
      <c r="X755" s="3"/>
    </row>
    <row r="756" spans="22:24" ht="12.75">
      <c r="V756" s="3"/>
      <c r="X756" s="3"/>
    </row>
    <row r="757" spans="22:24" ht="12.75">
      <c r="V757" s="3"/>
      <c r="X757" s="3"/>
    </row>
    <row r="758" spans="22:24" ht="12.75">
      <c r="V758" s="3"/>
      <c r="X758" s="3"/>
    </row>
    <row r="759" spans="22:24" ht="12.75">
      <c r="V759" s="3"/>
      <c r="X759" s="3"/>
    </row>
    <row r="760" spans="22:24" ht="12.75">
      <c r="V760" s="3"/>
      <c r="X760" s="3"/>
    </row>
    <row r="761" spans="22:24" ht="12.75">
      <c r="V761" s="3"/>
      <c r="X761" s="3"/>
    </row>
    <row r="762" spans="22:24" ht="12.75">
      <c r="V762" s="3"/>
      <c r="X762" s="3"/>
    </row>
    <row r="763" spans="22:24" ht="12.75">
      <c r="V763" s="3"/>
      <c r="X763" s="3"/>
    </row>
    <row r="764" spans="22:24" ht="12.75">
      <c r="V764" s="3"/>
      <c r="X764" s="3"/>
    </row>
    <row r="765" spans="22:24" ht="12.75">
      <c r="V765" s="3"/>
      <c r="X765" s="3"/>
    </row>
    <row r="766" spans="22:24" ht="12.75">
      <c r="V766" s="3"/>
      <c r="X766" s="3"/>
    </row>
    <row r="767" spans="22:24" ht="12.75">
      <c r="V767" s="3"/>
      <c r="X767" s="3"/>
    </row>
    <row r="768" spans="22:24" ht="12.75">
      <c r="V768" s="3"/>
      <c r="X768" s="3"/>
    </row>
    <row r="769" spans="22:24" ht="12.75">
      <c r="V769" s="3"/>
      <c r="X769" s="3"/>
    </row>
    <row r="770" spans="22:24" ht="12.75">
      <c r="V770" s="3"/>
      <c r="X770" s="3"/>
    </row>
    <row r="771" spans="22:24" ht="12.75">
      <c r="V771" s="3"/>
      <c r="X771" s="3"/>
    </row>
  </sheetData>
  <printOptions/>
  <pageMargins left="0.75" right="0.75" top="1" bottom="1" header="0.5" footer="0.5"/>
  <pageSetup horizontalDpi="300" verticalDpi="300" orientation="portrait" r:id="rId1"/>
  <headerFooter alignWithMargins="0">
    <oddHeader>&amp;LConfidential
Do Not Distribute&amp;CMedium Commercial Class &amp;RMarket Hours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733"/>
  <sheetViews>
    <sheetView workbookViewId="0" topLeftCell="A1">
      <selection activeCell="A2" sqref="A2"/>
    </sheetView>
  </sheetViews>
  <sheetFormatPr defaultColWidth="9.140625" defaultRowHeight="12.75"/>
  <sheetData>
    <row r="1" ht="12.75">
      <c r="A1" s="17" t="s">
        <v>24</v>
      </c>
    </row>
    <row r="2" spans="1:16" ht="12.75">
      <c r="A2">
        <v>10100</v>
      </c>
      <c r="B2">
        <v>1</v>
      </c>
      <c r="C2">
        <v>81</v>
      </c>
      <c r="D2" t="s">
        <v>20</v>
      </c>
      <c r="E2">
        <v>11675</v>
      </c>
      <c r="F2">
        <v>11585</v>
      </c>
      <c r="G2">
        <v>11214</v>
      </c>
      <c r="H2">
        <v>10880</v>
      </c>
      <c r="I2">
        <v>10955</v>
      </c>
      <c r="J2">
        <v>11457</v>
      </c>
      <c r="K2">
        <v>11939</v>
      </c>
      <c r="L2">
        <v>12668</v>
      </c>
      <c r="M2">
        <v>13239</v>
      </c>
      <c r="N2">
        <v>14384</v>
      </c>
      <c r="O2">
        <v>15254</v>
      </c>
      <c r="P2">
        <v>15065</v>
      </c>
    </row>
    <row r="3" spans="1:16" ht="12.75">
      <c r="A3">
        <v>10100</v>
      </c>
      <c r="B3">
        <v>2</v>
      </c>
      <c r="D3" t="s">
        <v>20</v>
      </c>
      <c r="E3">
        <v>15025</v>
      </c>
      <c r="F3">
        <v>15125</v>
      </c>
      <c r="G3">
        <v>14905</v>
      </c>
      <c r="H3">
        <v>15120</v>
      </c>
      <c r="I3">
        <v>15476</v>
      </c>
      <c r="J3">
        <v>15278</v>
      </c>
      <c r="K3">
        <v>14474</v>
      </c>
      <c r="L3">
        <v>13196</v>
      </c>
      <c r="M3">
        <v>12587</v>
      </c>
      <c r="N3">
        <v>12020</v>
      </c>
      <c r="O3">
        <v>11485</v>
      </c>
      <c r="P3">
        <v>11163</v>
      </c>
    </row>
    <row r="4" spans="1:16" ht="12.75">
      <c r="A4">
        <v>10200</v>
      </c>
      <c r="B4">
        <v>1</v>
      </c>
      <c r="C4">
        <v>71</v>
      </c>
      <c r="D4" t="s">
        <v>20</v>
      </c>
      <c r="E4">
        <v>11044</v>
      </c>
      <c r="F4">
        <v>11133</v>
      </c>
      <c r="G4">
        <v>10774</v>
      </c>
      <c r="H4">
        <v>10545</v>
      </c>
      <c r="I4">
        <v>11130</v>
      </c>
      <c r="J4">
        <v>11831</v>
      </c>
      <c r="K4">
        <v>12785</v>
      </c>
      <c r="L4">
        <v>12782</v>
      </c>
      <c r="M4">
        <v>12862</v>
      </c>
      <c r="N4">
        <v>14399</v>
      </c>
      <c r="O4">
        <v>15898</v>
      </c>
      <c r="P4">
        <v>16478</v>
      </c>
    </row>
    <row r="5" spans="1:16" ht="12.75">
      <c r="A5">
        <v>10200</v>
      </c>
      <c r="B5">
        <v>2</v>
      </c>
      <c r="D5" t="s">
        <v>20</v>
      </c>
      <c r="E5">
        <v>16612</v>
      </c>
      <c r="F5">
        <v>16389</v>
      </c>
      <c r="G5">
        <v>16410</v>
      </c>
      <c r="H5">
        <v>16140</v>
      </c>
      <c r="I5">
        <v>16663</v>
      </c>
      <c r="J5">
        <v>16242</v>
      </c>
      <c r="K5">
        <v>15365</v>
      </c>
      <c r="L5">
        <v>14690</v>
      </c>
      <c r="M5">
        <v>13482</v>
      </c>
      <c r="N5">
        <v>12782</v>
      </c>
      <c r="O5">
        <v>11686</v>
      </c>
      <c r="P5">
        <v>11073</v>
      </c>
    </row>
    <row r="6" spans="1:16" ht="12.75">
      <c r="A6">
        <v>10300</v>
      </c>
      <c r="B6">
        <v>1</v>
      </c>
      <c r="C6">
        <v>11</v>
      </c>
      <c r="D6" t="s">
        <v>20</v>
      </c>
      <c r="E6">
        <v>11138</v>
      </c>
      <c r="F6">
        <v>11066</v>
      </c>
      <c r="G6">
        <v>10897</v>
      </c>
      <c r="H6">
        <v>10860</v>
      </c>
      <c r="I6">
        <v>12418</v>
      </c>
      <c r="J6">
        <v>15490</v>
      </c>
      <c r="K6">
        <v>20127</v>
      </c>
      <c r="L6">
        <v>21529</v>
      </c>
      <c r="M6">
        <v>22797</v>
      </c>
      <c r="N6">
        <v>25655</v>
      </c>
      <c r="O6">
        <v>28442</v>
      </c>
      <c r="P6">
        <v>27577</v>
      </c>
    </row>
    <row r="7" spans="1:16" ht="12.75">
      <c r="A7">
        <v>10300</v>
      </c>
      <c r="B7">
        <v>2</v>
      </c>
      <c r="D7" t="s">
        <v>20</v>
      </c>
      <c r="E7">
        <v>25887</v>
      </c>
      <c r="F7">
        <v>25829</v>
      </c>
      <c r="G7">
        <v>25809</v>
      </c>
      <c r="H7">
        <v>25383</v>
      </c>
      <c r="I7">
        <v>23769</v>
      </c>
      <c r="J7">
        <v>21836</v>
      </c>
      <c r="K7">
        <v>20034</v>
      </c>
      <c r="L7">
        <v>19121</v>
      </c>
      <c r="M7">
        <v>17522</v>
      </c>
      <c r="N7">
        <v>15533</v>
      </c>
      <c r="O7">
        <v>13429</v>
      </c>
      <c r="P7">
        <v>12218</v>
      </c>
    </row>
    <row r="8" spans="1:16" ht="12.75">
      <c r="A8">
        <v>10400</v>
      </c>
      <c r="B8">
        <v>1</v>
      </c>
      <c r="C8">
        <v>21</v>
      </c>
      <c r="D8" t="s">
        <v>20</v>
      </c>
      <c r="E8">
        <v>11997</v>
      </c>
      <c r="F8">
        <v>11783</v>
      </c>
      <c r="G8">
        <v>11258</v>
      </c>
      <c r="H8">
        <v>11065</v>
      </c>
      <c r="I8">
        <v>11943</v>
      </c>
      <c r="J8">
        <v>14992</v>
      </c>
      <c r="K8">
        <v>17889</v>
      </c>
      <c r="L8">
        <v>20740</v>
      </c>
      <c r="M8">
        <v>23305</v>
      </c>
      <c r="N8">
        <v>26923</v>
      </c>
      <c r="O8">
        <v>28113</v>
      </c>
      <c r="P8">
        <v>27135</v>
      </c>
    </row>
    <row r="9" spans="1:16" ht="12.75">
      <c r="A9">
        <v>10400</v>
      </c>
      <c r="B9">
        <v>2</v>
      </c>
      <c r="D9" t="s">
        <v>20</v>
      </c>
      <c r="E9">
        <v>25985</v>
      </c>
      <c r="F9">
        <v>28540</v>
      </c>
      <c r="G9">
        <v>28421</v>
      </c>
      <c r="H9">
        <v>25301</v>
      </c>
      <c r="I9">
        <v>23686</v>
      </c>
      <c r="J9">
        <v>22141</v>
      </c>
      <c r="K9">
        <v>20393</v>
      </c>
      <c r="L9">
        <v>18839</v>
      </c>
      <c r="M9">
        <v>17061</v>
      </c>
      <c r="N9">
        <v>15157</v>
      </c>
      <c r="O9">
        <v>13424</v>
      </c>
      <c r="P9">
        <v>12299</v>
      </c>
    </row>
    <row r="10" spans="1:16" ht="12.75">
      <c r="A10">
        <v>10500</v>
      </c>
      <c r="B10">
        <v>1</v>
      </c>
      <c r="C10">
        <v>31</v>
      </c>
      <c r="D10" t="s">
        <v>20</v>
      </c>
      <c r="E10">
        <v>12073</v>
      </c>
      <c r="F10">
        <v>11843</v>
      </c>
      <c r="G10">
        <v>11437</v>
      </c>
      <c r="H10">
        <v>11278</v>
      </c>
      <c r="I10">
        <v>12298</v>
      </c>
      <c r="J10">
        <v>15396</v>
      </c>
      <c r="K10">
        <v>18763</v>
      </c>
      <c r="L10">
        <v>21457</v>
      </c>
      <c r="M10">
        <v>25043</v>
      </c>
      <c r="N10">
        <v>27397</v>
      </c>
      <c r="O10">
        <v>27286</v>
      </c>
      <c r="P10">
        <v>27141</v>
      </c>
    </row>
    <row r="11" spans="1:16" ht="12.75">
      <c r="A11">
        <v>10500</v>
      </c>
      <c r="B11">
        <v>2</v>
      </c>
      <c r="D11" t="s">
        <v>20</v>
      </c>
      <c r="E11">
        <v>26218</v>
      </c>
      <c r="F11">
        <v>26554</v>
      </c>
      <c r="G11">
        <v>25612</v>
      </c>
      <c r="H11">
        <v>25725</v>
      </c>
      <c r="I11">
        <v>24629</v>
      </c>
      <c r="J11">
        <v>22461</v>
      </c>
      <c r="K11">
        <v>21165</v>
      </c>
      <c r="L11">
        <v>19838</v>
      </c>
      <c r="M11">
        <v>18701</v>
      </c>
      <c r="N11">
        <v>17075</v>
      </c>
      <c r="O11">
        <v>14634</v>
      </c>
      <c r="P11">
        <v>13248</v>
      </c>
    </row>
    <row r="12" spans="1:16" ht="12.75">
      <c r="A12">
        <v>10600</v>
      </c>
      <c r="B12">
        <v>1</v>
      </c>
      <c r="C12">
        <v>41</v>
      </c>
      <c r="D12" t="s">
        <v>20</v>
      </c>
      <c r="E12">
        <v>13186</v>
      </c>
      <c r="F12">
        <v>12789</v>
      </c>
      <c r="G12">
        <v>12373</v>
      </c>
      <c r="H12">
        <v>11855</v>
      </c>
      <c r="I12">
        <v>13307</v>
      </c>
      <c r="J12">
        <v>16371</v>
      </c>
      <c r="K12">
        <v>18884</v>
      </c>
      <c r="L12">
        <v>23763</v>
      </c>
      <c r="M12">
        <v>25575</v>
      </c>
      <c r="N12">
        <v>26521</v>
      </c>
      <c r="O12">
        <v>27198</v>
      </c>
      <c r="P12">
        <v>27219</v>
      </c>
    </row>
    <row r="13" spans="1:16" ht="12.75">
      <c r="A13">
        <v>10600</v>
      </c>
      <c r="B13">
        <v>2</v>
      </c>
      <c r="D13" t="s">
        <v>20</v>
      </c>
      <c r="E13">
        <v>27356</v>
      </c>
      <c r="F13">
        <v>27554</v>
      </c>
      <c r="G13">
        <v>25814</v>
      </c>
      <c r="H13">
        <v>24520</v>
      </c>
      <c r="I13">
        <v>23877</v>
      </c>
      <c r="J13">
        <v>22476</v>
      </c>
      <c r="K13">
        <v>20887</v>
      </c>
      <c r="L13">
        <v>19550</v>
      </c>
      <c r="M13">
        <v>18306</v>
      </c>
      <c r="N13">
        <v>16201</v>
      </c>
      <c r="O13">
        <v>14316</v>
      </c>
      <c r="P13">
        <v>12776</v>
      </c>
    </row>
    <row r="14" spans="1:16" ht="12.75">
      <c r="A14">
        <v>10700</v>
      </c>
      <c r="B14">
        <v>1</v>
      </c>
      <c r="C14">
        <v>51</v>
      </c>
      <c r="D14" t="s">
        <v>20</v>
      </c>
      <c r="E14">
        <v>12226</v>
      </c>
      <c r="F14">
        <v>12013</v>
      </c>
      <c r="G14">
        <v>11480</v>
      </c>
      <c r="H14">
        <v>11468</v>
      </c>
      <c r="I14">
        <v>12360</v>
      </c>
      <c r="J14">
        <v>15340</v>
      </c>
      <c r="K14">
        <v>18257</v>
      </c>
      <c r="L14">
        <v>20956</v>
      </c>
      <c r="M14">
        <v>23718</v>
      </c>
      <c r="N14">
        <v>25477</v>
      </c>
      <c r="O14">
        <v>26122</v>
      </c>
      <c r="P14">
        <v>25988</v>
      </c>
    </row>
    <row r="15" spans="1:16" ht="12.75">
      <c r="A15">
        <v>10700</v>
      </c>
      <c r="B15">
        <v>2</v>
      </c>
      <c r="D15" t="s">
        <v>20</v>
      </c>
      <c r="E15">
        <v>25461</v>
      </c>
      <c r="F15">
        <v>26181</v>
      </c>
      <c r="G15">
        <v>25516</v>
      </c>
      <c r="H15">
        <v>24196</v>
      </c>
      <c r="I15">
        <v>23268</v>
      </c>
      <c r="J15">
        <v>21976</v>
      </c>
      <c r="K15">
        <v>20536</v>
      </c>
      <c r="L15">
        <v>19676</v>
      </c>
      <c r="M15">
        <v>17199</v>
      </c>
      <c r="N15">
        <v>15291</v>
      </c>
      <c r="O15">
        <v>13414</v>
      </c>
      <c r="P15">
        <v>11817</v>
      </c>
    </row>
    <row r="16" spans="1:16" ht="12.75">
      <c r="A16">
        <v>10800</v>
      </c>
      <c r="B16">
        <v>1</v>
      </c>
      <c r="C16">
        <v>61</v>
      </c>
      <c r="D16" t="s">
        <v>20</v>
      </c>
      <c r="E16">
        <v>11372</v>
      </c>
      <c r="F16">
        <v>11384</v>
      </c>
      <c r="G16">
        <v>11330</v>
      </c>
      <c r="H16">
        <v>11262</v>
      </c>
      <c r="I16">
        <v>11691</v>
      </c>
      <c r="J16">
        <v>13995</v>
      </c>
      <c r="K16">
        <v>17291</v>
      </c>
      <c r="L16">
        <v>18302</v>
      </c>
      <c r="M16">
        <v>19544</v>
      </c>
      <c r="N16">
        <v>21923</v>
      </c>
      <c r="O16">
        <v>21776</v>
      </c>
      <c r="P16">
        <v>21740</v>
      </c>
    </row>
    <row r="17" spans="1:16" ht="12.75">
      <c r="A17">
        <v>10800</v>
      </c>
      <c r="B17">
        <v>2</v>
      </c>
      <c r="D17" t="s">
        <v>20</v>
      </c>
      <c r="E17">
        <v>21063</v>
      </c>
      <c r="F17">
        <v>20299</v>
      </c>
      <c r="G17">
        <v>19468</v>
      </c>
      <c r="H17">
        <v>19144</v>
      </c>
      <c r="I17">
        <v>20274</v>
      </c>
      <c r="J17">
        <v>18570</v>
      </c>
      <c r="K17">
        <v>17548</v>
      </c>
      <c r="L17">
        <v>16817</v>
      </c>
      <c r="M17">
        <v>15648</v>
      </c>
      <c r="N17">
        <v>14166</v>
      </c>
      <c r="O17">
        <v>13129</v>
      </c>
      <c r="P17">
        <v>11518</v>
      </c>
    </row>
    <row r="18" spans="1:16" ht="12.75">
      <c r="A18">
        <v>10900</v>
      </c>
      <c r="B18">
        <v>1</v>
      </c>
      <c r="C18">
        <v>71</v>
      </c>
      <c r="D18" t="s">
        <v>20</v>
      </c>
      <c r="E18">
        <v>11164</v>
      </c>
      <c r="F18">
        <v>11057</v>
      </c>
      <c r="G18">
        <v>11044</v>
      </c>
      <c r="H18">
        <v>11052</v>
      </c>
      <c r="I18">
        <v>11069</v>
      </c>
      <c r="J18">
        <v>11833</v>
      </c>
      <c r="K18">
        <v>12639</v>
      </c>
      <c r="L18">
        <v>12572</v>
      </c>
      <c r="M18">
        <v>13403</v>
      </c>
      <c r="N18">
        <v>15393</v>
      </c>
      <c r="O18">
        <v>16878</v>
      </c>
      <c r="P18">
        <v>18189</v>
      </c>
    </row>
    <row r="19" spans="1:16" ht="12.75">
      <c r="A19">
        <v>10900</v>
      </c>
      <c r="B19">
        <v>2</v>
      </c>
      <c r="D19" t="s">
        <v>20</v>
      </c>
      <c r="E19">
        <v>18272</v>
      </c>
      <c r="F19">
        <v>17853</v>
      </c>
      <c r="G19">
        <v>17564</v>
      </c>
      <c r="H19">
        <v>17609</v>
      </c>
      <c r="I19">
        <v>17450</v>
      </c>
      <c r="J19">
        <v>16347</v>
      </c>
      <c r="K19">
        <v>15253</v>
      </c>
      <c r="L19">
        <v>14000</v>
      </c>
      <c r="M19">
        <v>13594</v>
      </c>
      <c r="N19">
        <v>13186</v>
      </c>
      <c r="O19">
        <v>12265</v>
      </c>
      <c r="P19">
        <v>11606</v>
      </c>
    </row>
    <row r="20" spans="1:16" ht="12.75">
      <c r="A20">
        <v>11000</v>
      </c>
      <c r="B20">
        <v>1</v>
      </c>
      <c r="C20">
        <v>11</v>
      </c>
      <c r="D20" t="s">
        <v>20</v>
      </c>
      <c r="E20">
        <v>11547</v>
      </c>
      <c r="F20">
        <v>11410</v>
      </c>
      <c r="G20">
        <v>11401</v>
      </c>
      <c r="H20">
        <v>11343</v>
      </c>
      <c r="I20">
        <v>12721</v>
      </c>
      <c r="J20">
        <v>15251</v>
      </c>
      <c r="K20">
        <v>19525</v>
      </c>
      <c r="L20">
        <v>21406</v>
      </c>
      <c r="M20">
        <v>23272</v>
      </c>
      <c r="N20">
        <v>27253</v>
      </c>
      <c r="O20">
        <v>26930</v>
      </c>
      <c r="P20">
        <v>26487</v>
      </c>
    </row>
    <row r="21" spans="1:16" ht="12.75">
      <c r="A21">
        <v>11000</v>
      </c>
      <c r="B21">
        <v>2</v>
      </c>
      <c r="D21" t="s">
        <v>20</v>
      </c>
      <c r="E21">
        <v>27374</v>
      </c>
      <c r="F21">
        <v>27896</v>
      </c>
      <c r="G21">
        <v>26076</v>
      </c>
      <c r="H21">
        <v>24769</v>
      </c>
      <c r="I21">
        <v>23258</v>
      </c>
      <c r="J21">
        <v>21651</v>
      </c>
      <c r="K21">
        <v>20557</v>
      </c>
      <c r="L21">
        <v>19200</v>
      </c>
      <c r="M21">
        <v>17780</v>
      </c>
      <c r="N21">
        <v>15857</v>
      </c>
      <c r="O21">
        <v>13560</v>
      </c>
      <c r="P21">
        <v>12181</v>
      </c>
    </row>
    <row r="22" spans="1:16" ht="12.75">
      <c r="A22">
        <v>11100</v>
      </c>
      <c r="B22">
        <v>1</v>
      </c>
      <c r="C22">
        <v>21</v>
      </c>
      <c r="D22" t="s">
        <v>20</v>
      </c>
      <c r="E22">
        <v>11844</v>
      </c>
      <c r="F22">
        <v>11612</v>
      </c>
      <c r="G22">
        <v>11103</v>
      </c>
      <c r="H22">
        <v>11179</v>
      </c>
      <c r="I22">
        <v>12055</v>
      </c>
      <c r="J22">
        <v>14959</v>
      </c>
      <c r="K22">
        <v>18463</v>
      </c>
      <c r="L22">
        <v>23844</v>
      </c>
      <c r="M22">
        <v>23758</v>
      </c>
      <c r="N22">
        <v>25152</v>
      </c>
      <c r="O22">
        <v>25583</v>
      </c>
      <c r="P22">
        <v>25874</v>
      </c>
    </row>
    <row r="23" spans="1:16" ht="12.75">
      <c r="A23">
        <v>11100</v>
      </c>
      <c r="B23">
        <v>2</v>
      </c>
      <c r="D23" t="s">
        <v>20</v>
      </c>
      <c r="E23">
        <v>24957</v>
      </c>
      <c r="F23">
        <v>25514</v>
      </c>
      <c r="G23">
        <v>25538</v>
      </c>
      <c r="H23">
        <v>24716</v>
      </c>
      <c r="I23">
        <v>24008</v>
      </c>
      <c r="J23">
        <v>22043</v>
      </c>
      <c r="K23">
        <v>20438</v>
      </c>
      <c r="L23">
        <v>19236</v>
      </c>
      <c r="M23">
        <v>18078</v>
      </c>
      <c r="N23">
        <v>15823</v>
      </c>
      <c r="O23">
        <v>13404</v>
      </c>
      <c r="P23">
        <v>12266</v>
      </c>
    </row>
    <row r="24" spans="1:16" ht="12.75">
      <c r="A24">
        <v>11200</v>
      </c>
      <c r="B24">
        <v>1</v>
      </c>
      <c r="C24">
        <v>31</v>
      </c>
      <c r="D24" t="s">
        <v>20</v>
      </c>
      <c r="E24">
        <v>11995</v>
      </c>
      <c r="F24">
        <v>11578</v>
      </c>
      <c r="G24">
        <v>10965</v>
      </c>
      <c r="H24">
        <v>11253</v>
      </c>
      <c r="I24">
        <v>12314</v>
      </c>
      <c r="J24">
        <v>15528</v>
      </c>
      <c r="K24">
        <v>18828</v>
      </c>
      <c r="L24">
        <v>20897</v>
      </c>
      <c r="M24">
        <v>23684</v>
      </c>
      <c r="N24">
        <v>25680</v>
      </c>
      <c r="O24">
        <v>26985</v>
      </c>
      <c r="P24">
        <v>26657</v>
      </c>
    </row>
    <row r="25" spans="1:16" ht="12.75">
      <c r="A25">
        <v>11200</v>
      </c>
      <c r="B25">
        <v>2</v>
      </c>
      <c r="D25" t="s">
        <v>20</v>
      </c>
      <c r="E25">
        <v>25769</v>
      </c>
      <c r="F25">
        <v>26231</v>
      </c>
      <c r="G25">
        <v>25850</v>
      </c>
      <c r="H25">
        <v>24351</v>
      </c>
      <c r="I25">
        <v>23264</v>
      </c>
      <c r="J25">
        <v>22401</v>
      </c>
      <c r="K25">
        <v>21277</v>
      </c>
      <c r="L25">
        <v>19887</v>
      </c>
      <c r="M25">
        <v>18676</v>
      </c>
      <c r="N25">
        <v>16455</v>
      </c>
      <c r="O25">
        <v>13418</v>
      </c>
      <c r="P25">
        <v>12500</v>
      </c>
    </row>
    <row r="26" spans="1:16" ht="12.75">
      <c r="A26">
        <v>11300</v>
      </c>
      <c r="B26">
        <v>1</v>
      </c>
      <c r="C26">
        <v>41</v>
      </c>
      <c r="D26" t="s">
        <v>20</v>
      </c>
      <c r="E26">
        <v>12000</v>
      </c>
      <c r="F26">
        <v>11688</v>
      </c>
      <c r="G26">
        <v>11378</v>
      </c>
      <c r="H26">
        <v>11495</v>
      </c>
      <c r="I26">
        <v>12877</v>
      </c>
      <c r="J26">
        <v>16021</v>
      </c>
      <c r="K26">
        <v>18911</v>
      </c>
      <c r="L26">
        <v>22428</v>
      </c>
      <c r="M26">
        <v>26501</v>
      </c>
      <c r="N26">
        <v>26197</v>
      </c>
      <c r="O26">
        <v>27006</v>
      </c>
      <c r="P26">
        <v>27263</v>
      </c>
    </row>
    <row r="27" spans="1:16" ht="12.75">
      <c r="A27">
        <v>11300</v>
      </c>
      <c r="B27">
        <v>2</v>
      </c>
      <c r="D27" t="s">
        <v>20</v>
      </c>
      <c r="E27">
        <v>26802</v>
      </c>
      <c r="F27">
        <v>26626</v>
      </c>
      <c r="G27">
        <v>26422</v>
      </c>
      <c r="H27">
        <v>25394</v>
      </c>
      <c r="I27">
        <v>24927</v>
      </c>
      <c r="J27">
        <v>23140</v>
      </c>
      <c r="K27">
        <v>21421</v>
      </c>
      <c r="L27">
        <v>21171</v>
      </c>
      <c r="M27">
        <v>19437</v>
      </c>
      <c r="N27">
        <v>17262</v>
      </c>
      <c r="O27">
        <v>15208</v>
      </c>
      <c r="P27">
        <v>13528</v>
      </c>
    </row>
    <row r="28" spans="1:16" ht="12.75">
      <c r="A28">
        <v>11400</v>
      </c>
      <c r="B28">
        <v>1</v>
      </c>
      <c r="C28">
        <v>51</v>
      </c>
      <c r="D28" t="s">
        <v>20</v>
      </c>
      <c r="E28">
        <v>12974</v>
      </c>
      <c r="F28">
        <v>12669</v>
      </c>
      <c r="G28">
        <v>12273</v>
      </c>
      <c r="H28">
        <v>12448</v>
      </c>
      <c r="I28">
        <v>13806</v>
      </c>
      <c r="J28">
        <v>17025</v>
      </c>
      <c r="K28">
        <v>19980</v>
      </c>
      <c r="L28">
        <v>22161</v>
      </c>
      <c r="M28">
        <v>25015</v>
      </c>
      <c r="N28">
        <v>28998</v>
      </c>
      <c r="O28">
        <v>30014</v>
      </c>
      <c r="P28">
        <v>28816</v>
      </c>
    </row>
    <row r="29" spans="1:16" ht="12.75">
      <c r="A29">
        <v>11400</v>
      </c>
      <c r="B29">
        <v>2</v>
      </c>
      <c r="D29" t="s">
        <v>20</v>
      </c>
      <c r="E29">
        <v>27007</v>
      </c>
      <c r="F29">
        <v>26773</v>
      </c>
      <c r="G29">
        <v>26343</v>
      </c>
      <c r="H29">
        <v>25337</v>
      </c>
      <c r="I29">
        <v>24376</v>
      </c>
      <c r="J29">
        <v>23067</v>
      </c>
      <c r="K29">
        <v>22059</v>
      </c>
      <c r="L29">
        <v>21270</v>
      </c>
      <c r="M29">
        <v>19540</v>
      </c>
      <c r="N29">
        <v>17840</v>
      </c>
      <c r="O29">
        <v>15627</v>
      </c>
      <c r="P29">
        <v>13612</v>
      </c>
    </row>
    <row r="30" spans="1:16" ht="12.75">
      <c r="A30">
        <v>11500</v>
      </c>
      <c r="B30">
        <v>1</v>
      </c>
      <c r="C30">
        <v>61</v>
      </c>
      <c r="D30" t="s">
        <v>20</v>
      </c>
      <c r="E30">
        <v>13379</v>
      </c>
      <c r="F30">
        <v>12837</v>
      </c>
      <c r="G30">
        <v>12712</v>
      </c>
      <c r="H30">
        <v>12760</v>
      </c>
      <c r="I30">
        <v>13107</v>
      </c>
      <c r="J30">
        <v>15038</v>
      </c>
      <c r="K30">
        <v>19938</v>
      </c>
      <c r="L30">
        <v>18459</v>
      </c>
      <c r="M30">
        <v>18930</v>
      </c>
      <c r="N30">
        <v>23546</v>
      </c>
      <c r="O30">
        <v>21853</v>
      </c>
      <c r="P30">
        <v>21775</v>
      </c>
    </row>
    <row r="31" spans="1:16" ht="12.75">
      <c r="A31">
        <v>11500</v>
      </c>
      <c r="B31">
        <v>2</v>
      </c>
      <c r="D31" t="s">
        <v>20</v>
      </c>
      <c r="E31">
        <v>21264</v>
      </c>
      <c r="F31">
        <v>20630</v>
      </c>
      <c r="G31">
        <v>20322</v>
      </c>
      <c r="H31">
        <v>20065</v>
      </c>
      <c r="I31">
        <v>20213</v>
      </c>
      <c r="J31">
        <v>19489</v>
      </c>
      <c r="K31">
        <v>18824</v>
      </c>
      <c r="L31">
        <v>18082</v>
      </c>
      <c r="M31">
        <v>16808</v>
      </c>
      <c r="N31">
        <v>15307</v>
      </c>
      <c r="O31">
        <v>13665</v>
      </c>
      <c r="P31">
        <v>12582</v>
      </c>
    </row>
    <row r="32" spans="1:16" ht="12.75">
      <c r="A32">
        <v>11600</v>
      </c>
      <c r="B32">
        <v>1</v>
      </c>
      <c r="C32">
        <v>71</v>
      </c>
      <c r="D32" t="s">
        <v>20</v>
      </c>
      <c r="E32">
        <v>12296</v>
      </c>
      <c r="F32">
        <v>11982</v>
      </c>
      <c r="G32">
        <v>12000</v>
      </c>
      <c r="H32">
        <v>11711</v>
      </c>
      <c r="I32">
        <v>12017</v>
      </c>
      <c r="J32">
        <v>12514</v>
      </c>
      <c r="K32">
        <v>13506</v>
      </c>
      <c r="L32">
        <v>13853</v>
      </c>
      <c r="M32">
        <v>14188</v>
      </c>
      <c r="N32">
        <v>14829</v>
      </c>
      <c r="O32">
        <v>16974</v>
      </c>
      <c r="P32">
        <v>17466</v>
      </c>
    </row>
    <row r="33" spans="1:16" ht="12.75">
      <c r="A33">
        <v>11600</v>
      </c>
      <c r="B33">
        <v>2</v>
      </c>
      <c r="D33" t="s">
        <v>20</v>
      </c>
      <c r="E33">
        <v>17751</v>
      </c>
      <c r="F33">
        <v>17428</v>
      </c>
      <c r="G33">
        <v>16573</v>
      </c>
      <c r="H33">
        <v>16709</v>
      </c>
      <c r="I33">
        <v>16980</v>
      </c>
      <c r="J33">
        <v>17874</v>
      </c>
      <c r="K33">
        <v>16877</v>
      </c>
      <c r="L33">
        <v>15982</v>
      </c>
      <c r="M33">
        <v>15342</v>
      </c>
      <c r="N33">
        <v>14677</v>
      </c>
      <c r="O33">
        <v>13912</v>
      </c>
      <c r="P33">
        <v>12342</v>
      </c>
    </row>
    <row r="34" spans="1:16" ht="12.75">
      <c r="A34">
        <v>11700</v>
      </c>
      <c r="B34">
        <v>1</v>
      </c>
      <c r="C34">
        <v>81</v>
      </c>
      <c r="D34" t="s">
        <v>20</v>
      </c>
      <c r="E34">
        <v>12314</v>
      </c>
      <c r="F34">
        <v>12220</v>
      </c>
      <c r="G34">
        <v>12063</v>
      </c>
      <c r="H34">
        <v>12553</v>
      </c>
      <c r="I34">
        <v>13303</v>
      </c>
      <c r="J34">
        <v>15285</v>
      </c>
      <c r="K34">
        <v>17839</v>
      </c>
      <c r="L34">
        <v>20381</v>
      </c>
      <c r="M34">
        <v>22431</v>
      </c>
      <c r="N34">
        <v>23557</v>
      </c>
      <c r="O34">
        <v>24389</v>
      </c>
      <c r="P34">
        <v>24500</v>
      </c>
    </row>
    <row r="35" spans="1:16" ht="12.75">
      <c r="A35">
        <v>11700</v>
      </c>
      <c r="B35">
        <v>2</v>
      </c>
      <c r="D35" t="s">
        <v>20</v>
      </c>
      <c r="E35">
        <v>23738</v>
      </c>
      <c r="F35">
        <v>24223</v>
      </c>
      <c r="G35">
        <v>23591</v>
      </c>
      <c r="H35">
        <v>23246</v>
      </c>
      <c r="I35">
        <v>22972</v>
      </c>
      <c r="J35">
        <v>22539</v>
      </c>
      <c r="K35">
        <v>21597</v>
      </c>
      <c r="L35">
        <v>20078</v>
      </c>
      <c r="M35">
        <v>18985</v>
      </c>
      <c r="N35">
        <v>17093</v>
      </c>
      <c r="O35">
        <v>15169</v>
      </c>
      <c r="P35">
        <v>13782</v>
      </c>
    </row>
    <row r="36" spans="1:16" ht="12.75">
      <c r="A36">
        <v>11800</v>
      </c>
      <c r="B36">
        <v>1</v>
      </c>
      <c r="C36">
        <v>21</v>
      </c>
      <c r="D36" t="s">
        <v>20</v>
      </c>
      <c r="E36">
        <v>13466</v>
      </c>
      <c r="F36">
        <v>13313</v>
      </c>
      <c r="G36">
        <v>12695</v>
      </c>
      <c r="H36">
        <v>13106</v>
      </c>
      <c r="I36">
        <v>14259</v>
      </c>
      <c r="J36">
        <v>16656</v>
      </c>
      <c r="K36">
        <v>19827</v>
      </c>
      <c r="L36">
        <v>22182</v>
      </c>
      <c r="M36">
        <v>27034</v>
      </c>
      <c r="N36">
        <v>26255</v>
      </c>
      <c r="O36">
        <v>27391</v>
      </c>
      <c r="P36">
        <v>26530</v>
      </c>
    </row>
    <row r="37" spans="1:16" ht="12.75">
      <c r="A37">
        <v>11800</v>
      </c>
      <c r="B37">
        <v>2</v>
      </c>
      <c r="D37" t="s">
        <v>20</v>
      </c>
      <c r="E37">
        <v>27798</v>
      </c>
      <c r="F37">
        <v>27792</v>
      </c>
      <c r="G37">
        <v>26141</v>
      </c>
      <c r="H37">
        <v>24859</v>
      </c>
      <c r="I37">
        <v>24800</v>
      </c>
      <c r="J37">
        <v>23646</v>
      </c>
      <c r="K37">
        <v>21648</v>
      </c>
      <c r="L37">
        <v>20156</v>
      </c>
      <c r="M37">
        <v>18621</v>
      </c>
      <c r="N37">
        <v>16679</v>
      </c>
      <c r="O37">
        <v>14405</v>
      </c>
      <c r="P37">
        <v>13204</v>
      </c>
    </row>
    <row r="38" spans="1:16" ht="12.75">
      <c r="A38">
        <v>11900</v>
      </c>
      <c r="B38">
        <v>1</v>
      </c>
      <c r="C38">
        <v>31</v>
      </c>
      <c r="D38" t="s">
        <v>20</v>
      </c>
      <c r="E38">
        <v>13060</v>
      </c>
      <c r="F38">
        <v>13016</v>
      </c>
      <c r="G38">
        <v>12529</v>
      </c>
      <c r="H38">
        <v>12742</v>
      </c>
      <c r="I38">
        <v>13819</v>
      </c>
      <c r="J38">
        <v>16708</v>
      </c>
      <c r="K38">
        <v>20060</v>
      </c>
      <c r="L38">
        <v>24635</v>
      </c>
      <c r="M38">
        <v>27092</v>
      </c>
      <c r="N38">
        <v>27385</v>
      </c>
      <c r="O38">
        <v>27995</v>
      </c>
      <c r="P38">
        <v>28077</v>
      </c>
    </row>
    <row r="39" spans="1:16" ht="12.75">
      <c r="A39">
        <v>11900</v>
      </c>
      <c r="B39">
        <v>2</v>
      </c>
      <c r="D39" t="s">
        <v>20</v>
      </c>
      <c r="E39">
        <v>27854</v>
      </c>
      <c r="F39">
        <v>27702</v>
      </c>
      <c r="G39">
        <v>27676</v>
      </c>
      <c r="H39">
        <v>26414</v>
      </c>
      <c r="I39">
        <v>25263</v>
      </c>
      <c r="J39">
        <v>22809</v>
      </c>
      <c r="K39">
        <v>21811</v>
      </c>
      <c r="L39">
        <v>20894</v>
      </c>
      <c r="M39">
        <v>19368</v>
      </c>
      <c r="N39">
        <v>17242</v>
      </c>
      <c r="O39">
        <v>14710</v>
      </c>
      <c r="P39">
        <v>14053</v>
      </c>
    </row>
    <row r="40" spans="1:16" ht="12.75">
      <c r="A40">
        <v>12000</v>
      </c>
      <c r="B40">
        <v>1</v>
      </c>
      <c r="C40">
        <v>41</v>
      </c>
      <c r="D40" t="s">
        <v>20</v>
      </c>
      <c r="E40">
        <v>13590</v>
      </c>
      <c r="F40">
        <v>13518</v>
      </c>
      <c r="G40">
        <v>12973</v>
      </c>
      <c r="H40">
        <v>13313</v>
      </c>
      <c r="I40">
        <v>14694</v>
      </c>
      <c r="J40">
        <v>16917</v>
      </c>
      <c r="K40">
        <v>20309</v>
      </c>
      <c r="L40">
        <v>24928</v>
      </c>
      <c r="M40">
        <v>26649</v>
      </c>
      <c r="N40">
        <v>27649</v>
      </c>
      <c r="O40">
        <v>29884</v>
      </c>
      <c r="P40">
        <v>30078</v>
      </c>
    </row>
    <row r="41" spans="1:16" ht="12.75">
      <c r="A41">
        <v>12000</v>
      </c>
      <c r="B41">
        <v>2</v>
      </c>
      <c r="D41" t="s">
        <v>20</v>
      </c>
      <c r="E41">
        <v>27476</v>
      </c>
      <c r="F41">
        <v>28157</v>
      </c>
      <c r="G41">
        <v>27152</v>
      </c>
      <c r="H41">
        <v>26056</v>
      </c>
      <c r="I41">
        <v>24800</v>
      </c>
      <c r="J41">
        <v>23230</v>
      </c>
      <c r="K41">
        <v>21510</v>
      </c>
      <c r="L41">
        <v>20705</v>
      </c>
      <c r="M41">
        <v>19471</v>
      </c>
      <c r="N41">
        <v>17581</v>
      </c>
      <c r="O41">
        <v>15602</v>
      </c>
      <c r="P41">
        <v>14105</v>
      </c>
    </row>
    <row r="42" spans="1:16" ht="12.75">
      <c r="A42">
        <v>12100</v>
      </c>
      <c r="B42">
        <v>1</v>
      </c>
      <c r="C42">
        <v>51</v>
      </c>
      <c r="D42" t="s">
        <v>20</v>
      </c>
      <c r="E42">
        <v>13587</v>
      </c>
      <c r="F42">
        <v>13383</v>
      </c>
      <c r="G42">
        <v>13114</v>
      </c>
      <c r="H42">
        <v>13142</v>
      </c>
      <c r="I42">
        <v>14094</v>
      </c>
      <c r="J42">
        <v>16585</v>
      </c>
      <c r="K42">
        <v>19707</v>
      </c>
      <c r="L42">
        <v>22739</v>
      </c>
      <c r="M42">
        <v>25231</v>
      </c>
      <c r="N42">
        <v>26796</v>
      </c>
      <c r="O42">
        <v>28226</v>
      </c>
      <c r="P42">
        <v>28559</v>
      </c>
    </row>
    <row r="43" spans="1:16" ht="12.75">
      <c r="A43">
        <v>12100</v>
      </c>
      <c r="B43">
        <v>2</v>
      </c>
      <c r="D43" t="s">
        <v>20</v>
      </c>
      <c r="E43">
        <v>26758</v>
      </c>
      <c r="F43">
        <v>26412</v>
      </c>
      <c r="G43">
        <v>25777</v>
      </c>
      <c r="H43">
        <v>24460</v>
      </c>
      <c r="I43">
        <v>24488</v>
      </c>
      <c r="J43">
        <v>22918</v>
      </c>
      <c r="K43">
        <v>21160</v>
      </c>
      <c r="L43">
        <v>20582</v>
      </c>
      <c r="M43">
        <v>18991</v>
      </c>
      <c r="N43">
        <v>17159</v>
      </c>
      <c r="O43">
        <v>15104</v>
      </c>
      <c r="P43">
        <v>13523</v>
      </c>
    </row>
    <row r="44" spans="1:16" ht="12.75">
      <c r="A44">
        <v>12200</v>
      </c>
      <c r="B44">
        <v>1</v>
      </c>
      <c r="C44">
        <v>61</v>
      </c>
      <c r="D44" t="s">
        <v>20</v>
      </c>
      <c r="E44">
        <v>13133</v>
      </c>
      <c r="F44">
        <v>12536</v>
      </c>
      <c r="G44">
        <v>12690</v>
      </c>
      <c r="H44">
        <v>13026</v>
      </c>
      <c r="I44">
        <v>13149</v>
      </c>
      <c r="J44">
        <v>15098</v>
      </c>
      <c r="K44">
        <v>17300</v>
      </c>
      <c r="L44">
        <v>17901</v>
      </c>
      <c r="M44">
        <v>20226</v>
      </c>
      <c r="N44">
        <v>22489</v>
      </c>
      <c r="O44">
        <v>21830</v>
      </c>
      <c r="P44">
        <v>22601</v>
      </c>
    </row>
    <row r="45" spans="1:16" ht="12.75">
      <c r="A45">
        <v>12200</v>
      </c>
      <c r="B45">
        <v>2</v>
      </c>
      <c r="D45" t="s">
        <v>20</v>
      </c>
      <c r="E45">
        <v>23121</v>
      </c>
      <c r="F45">
        <v>22648</v>
      </c>
      <c r="G45">
        <v>21757</v>
      </c>
      <c r="H45">
        <v>21109</v>
      </c>
      <c r="I45">
        <v>20771</v>
      </c>
      <c r="J45">
        <v>19912</v>
      </c>
      <c r="K45">
        <v>19308</v>
      </c>
      <c r="L45">
        <v>18593</v>
      </c>
      <c r="M45">
        <v>17583</v>
      </c>
      <c r="N45">
        <v>15853</v>
      </c>
      <c r="O45">
        <v>14586</v>
      </c>
      <c r="P45">
        <v>13946</v>
      </c>
    </row>
    <row r="46" spans="1:16" ht="12.75">
      <c r="A46">
        <v>12300</v>
      </c>
      <c r="B46">
        <v>1</v>
      </c>
      <c r="C46">
        <v>71</v>
      </c>
      <c r="D46" t="s">
        <v>20</v>
      </c>
      <c r="E46">
        <v>13538</v>
      </c>
      <c r="F46">
        <v>13299</v>
      </c>
      <c r="G46">
        <v>13054</v>
      </c>
      <c r="H46">
        <v>13168</v>
      </c>
      <c r="I46">
        <v>13455</v>
      </c>
      <c r="J46">
        <v>13999</v>
      </c>
      <c r="K46">
        <v>15206</v>
      </c>
      <c r="L46">
        <v>14935</v>
      </c>
      <c r="M46">
        <v>15676</v>
      </c>
      <c r="N46">
        <v>15812</v>
      </c>
      <c r="O46">
        <v>17710</v>
      </c>
      <c r="P46">
        <v>18787</v>
      </c>
    </row>
    <row r="47" spans="1:16" ht="12.75">
      <c r="A47">
        <v>12300</v>
      </c>
      <c r="B47">
        <v>2</v>
      </c>
      <c r="D47" t="s">
        <v>20</v>
      </c>
      <c r="E47">
        <v>18989</v>
      </c>
      <c r="F47">
        <v>19278</v>
      </c>
      <c r="G47">
        <v>19017</v>
      </c>
      <c r="H47">
        <v>17989</v>
      </c>
      <c r="I47">
        <v>18581</v>
      </c>
      <c r="J47">
        <v>17325</v>
      </c>
      <c r="K47">
        <v>16352</v>
      </c>
      <c r="L47">
        <v>15086</v>
      </c>
      <c r="M47">
        <v>14640</v>
      </c>
      <c r="N47">
        <v>13898</v>
      </c>
      <c r="O47">
        <v>13166</v>
      </c>
      <c r="P47">
        <v>12767</v>
      </c>
    </row>
    <row r="48" spans="1:16" ht="12.75">
      <c r="A48">
        <v>12400</v>
      </c>
      <c r="B48">
        <v>1</v>
      </c>
      <c r="C48">
        <v>11</v>
      </c>
      <c r="D48" t="s">
        <v>20</v>
      </c>
      <c r="E48">
        <v>12666</v>
      </c>
      <c r="F48">
        <v>12543</v>
      </c>
      <c r="G48">
        <v>12507</v>
      </c>
      <c r="H48">
        <v>12559</v>
      </c>
      <c r="I48">
        <v>13840</v>
      </c>
      <c r="J48">
        <v>16218</v>
      </c>
      <c r="K48">
        <v>20097</v>
      </c>
      <c r="L48">
        <v>25295</v>
      </c>
      <c r="M48">
        <v>26306</v>
      </c>
      <c r="N48">
        <v>29679</v>
      </c>
      <c r="O48">
        <v>30849</v>
      </c>
      <c r="P48">
        <v>29607</v>
      </c>
    </row>
    <row r="49" spans="1:16" ht="12.75">
      <c r="A49">
        <v>12400</v>
      </c>
      <c r="B49">
        <v>2</v>
      </c>
      <c r="D49" t="s">
        <v>20</v>
      </c>
      <c r="E49">
        <v>28244</v>
      </c>
      <c r="F49">
        <v>28504</v>
      </c>
      <c r="G49">
        <v>28143</v>
      </c>
      <c r="H49">
        <v>26965</v>
      </c>
      <c r="I49">
        <v>25952</v>
      </c>
      <c r="J49">
        <v>24460</v>
      </c>
      <c r="K49">
        <v>21663</v>
      </c>
      <c r="L49">
        <v>19647</v>
      </c>
      <c r="M49">
        <v>18251</v>
      </c>
      <c r="N49">
        <v>16360</v>
      </c>
      <c r="O49">
        <v>13964</v>
      </c>
      <c r="P49">
        <v>13018</v>
      </c>
    </row>
    <row r="50" spans="1:16" ht="12.75">
      <c r="A50">
        <v>12500</v>
      </c>
      <c r="B50">
        <v>1</v>
      </c>
      <c r="C50">
        <v>21</v>
      </c>
      <c r="D50" t="s">
        <v>20</v>
      </c>
      <c r="E50">
        <v>12703</v>
      </c>
      <c r="F50">
        <v>12576</v>
      </c>
      <c r="G50">
        <v>12393</v>
      </c>
      <c r="H50">
        <v>12482</v>
      </c>
      <c r="I50">
        <v>13492</v>
      </c>
      <c r="J50">
        <v>15619</v>
      </c>
      <c r="K50">
        <v>18663</v>
      </c>
      <c r="L50">
        <v>22442</v>
      </c>
      <c r="M50">
        <v>26148</v>
      </c>
      <c r="N50">
        <v>28562</v>
      </c>
      <c r="O50">
        <v>29975</v>
      </c>
      <c r="P50">
        <v>27820</v>
      </c>
    </row>
    <row r="51" spans="1:16" ht="12.75">
      <c r="A51">
        <v>12500</v>
      </c>
      <c r="B51">
        <v>2</v>
      </c>
      <c r="D51" t="s">
        <v>20</v>
      </c>
      <c r="E51">
        <v>26161</v>
      </c>
      <c r="F51">
        <v>24239</v>
      </c>
      <c r="G51">
        <v>21523</v>
      </c>
      <c r="H51">
        <v>19290</v>
      </c>
      <c r="I51">
        <v>18192</v>
      </c>
      <c r="J51">
        <v>17114</v>
      </c>
      <c r="K51">
        <v>16045</v>
      </c>
      <c r="L51">
        <v>14726</v>
      </c>
      <c r="M51">
        <v>13719</v>
      </c>
      <c r="N51">
        <v>12777</v>
      </c>
      <c r="O51">
        <v>12000</v>
      </c>
      <c r="P51">
        <v>11949</v>
      </c>
    </row>
    <row r="52" spans="1:16" ht="12.75">
      <c r="A52">
        <v>12600</v>
      </c>
      <c r="B52">
        <v>1</v>
      </c>
      <c r="C52">
        <v>31</v>
      </c>
      <c r="D52" t="s">
        <v>20</v>
      </c>
      <c r="E52">
        <v>12186</v>
      </c>
      <c r="F52">
        <v>12225</v>
      </c>
      <c r="G52">
        <v>11643</v>
      </c>
      <c r="H52">
        <v>11515</v>
      </c>
      <c r="I52">
        <v>12363</v>
      </c>
      <c r="J52">
        <v>14314</v>
      </c>
      <c r="K52">
        <v>17023</v>
      </c>
      <c r="L52">
        <v>20007</v>
      </c>
      <c r="M52">
        <v>22503</v>
      </c>
      <c r="N52">
        <v>25683</v>
      </c>
      <c r="O52">
        <v>28784</v>
      </c>
      <c r="P52">
        <v>25954</v>
      </c>
    </row>
    <row r="53" spans="1:16" ht="12.75">
      <c r="A53">
        <v>12600</v>
      </c>
      <c r="B53">
        <v>2</v>
      </c>
      <c r="D53" t="s">
        <v>20</v>
      </c>
      <c r="E53">
        <v>25104</v>
      </c>
      <c r="F53">
        <v>25954</v>
      </c>
      <c r="G53">
        <v>25108</v>
      </c>
      <c r="H53">
        <v>24721</v>
      </c>
      <c r="I53">
        <v>23633</v>
      </c>
      <c r="J53">
        <v>22860</v>
      </c>
      <c r="K53">
        <v>21148</v>
      </c>
      <c r="L53">
        <v>19647</v>
      </c>
      <c r="M53">
        <v>17816</v>
      </c>
      <c r="N53">
        <v>15825</v>
      </c>
      <c r="O53">
        <v>14315</v>
      </c>
      <c r="P53">
        <v>13224</v>
      </c>
    </row>
    <row r="54" spans="1:16" ht="12.75">
      <c r="A54">
        <v>12700</v>
      </c>
      <c r="B54">
        <v>1</v>
      </c>
      <c r="C54">
        <v>41</v>
      </c>
      <c r="D54" t="s">
        <v>20</v>
      </c>
      <c r="E54">
        <v>12873</v>
      </c>
      <c r="F54">
        <v>12719</v>
      </c>
      <c r="G54">
        <v>12289</v>
      </c>
      <c r="H54">
        <v>11883</v>
      </c>
      <c r="I54">
        <v>13058</v>
      </c>
      <c r="J54">
        <v>15590</v>
      </c>
      <c r="K54">
        <v>18609</v>
      </c>
      <c r="L54">
        <v>21636</v>
      </c>
      <c r="M54">
        <v>25198</v>
      </c>
      <c r="N54">
        <v>26850</v>
      </c>
      <c r="O54">
        <v>28176</v>
      </c>
      <c r="P54">
        <v>28383</v>
      </c>
    </row>
    <row r="55" spans="1:16" ht="12.75">
      <c r="A55">
        <v>12700</v>
      </c>
      <c r="B55">
        <v>2</v>
      </c>
      <c r="D55" t="s">
        <v>20</v>
      </c>
      <c r="E55">
        <v>27482</v>
      </c>
      <c r="F55">
        <v>27831</v>
      </c>
      <c r="G55">
        <v>27891</v>
      </c>
      <c r="H55">
        <v>26450</v>
      </c>
      <c r="I55">
        <v>25500</v>
      </c>
      <c r="J55">
        <v>23837</v>
      </c>
      <c r="K55">
        <v>21473</v>
      </c>
      <c r="L55">
        <v>20710</v>
      </c>
      <c r="M55">
        <v>19467</v>
      </c>
      <c r="N55">
        <v>16825</v>
      </c>
      <c r="O55">
        <v>14802</v>
      </c>
      <c r="P55">
        <v>13512</v>
      </c>
    </row>
    <row r="56" spans="1:16" ht="12.75">
      <c r="A56">
        <v>12800</v>
      </c>
      <c r="B56">
        <v>1</v>
      </c>
      <c r="C56">
        <v>51</v>
      </c>
      <c r="D56" t="s">
        <v>20</v>
      </c>
      <c r="E56">
        <v>13213</v>
      </c>
      <c r="F56">
        <v>13229</v>
      </c>
      <c r="G56">
        <v>12680</v>
      </c>
      <c r="H56">
        <v>12680</v>
      </c>
      <c r="I56">
        <v>13674</v>
      </c>
      <c r="J56">
        <v>15697</v>
      </c>
      <c r="K56">
        <v>19380</v>
      </c>
      <c r="L56">
        <v>22086</v>
      </c>
      <c r="M56">
        <v>25330</v>
      </c>
      <c r="N56">
        <v>27435</v>
      </c>
      <c r="O56">
        <v>31008</v>
      </c>
      <c r="P56">
        <v>30222</v>
      </c>
    </row>
    <row r="57" spans="1:16" ht="12.75">
      <c r="A57">
        <v>12800</v>
      </c>
      <c r="B57">
        <v>2</v>
      </c>
      <c r="D57" t="s">
        <v>20</v>
      </c>
      <c r="E57">
        <v>27383</v>
      </c>
      <c r="F57">
        <v>28343</v>
      </c>
      <c r="G57">
        <v>27342</v>
      </c>
      <c r="H57">
        <v>26421</v>
      </c>
      <c r="I57">
        <v>25202</v>
      </c>
      <c r="J57">
        <v>23140</v>
      </c>
      <c r="K57">
        <v>21117</v>
      </c>
      <c r="L57">
        <v>20359</v>
      </c>
      <c r="M57">
        <v>18435</v>
      </c>
      <c r="N57">
        <v>15910</v>
      </c>
      <c r="O57">
        <v>14060</v>
      </c>
      <c r="P57">
        <v>12929</v>
      </c>
    </row>
    <row r="58" spans="1:16" ht="12.75">
      <c r="A58">
        <v>12900</v>
      </c>
      <c r="B58">
        <v>1</v>
      </c>
      <c r="C58">
        <v>61</v>
      </c>
      <c r="D58" t="s">
        <v>20</v>
      </c>
      <c r="E58">
        <v>12286</v>
      </c>
      <c r="F58">
        <v>12103</v>
      </c>
      <c r="G58">
        <v>12093</v>
      </c>
      <c r="H58">
        <v>12172</v>
      </c>
      <c r="I58">
        <v>12343</v>
      </c>
      <c r="J58">
        <v>14105</v>
      </c>
      <c r="K58">
        <v>15782</v>
      </c>
      <c r="L58">
        <v>16904</v>
      </c>
      <c r="M58">
        <v>19717</v>
      </c>
      <c r="N58">
        <v>22088</v>
      </c>
      <c r="O58">
        <v>23446</v>
      </c>
      <c r="P58">
        <v>23281</v>
      </c>
    </row>
    <row r="59" spans="1:16" ht="12.75">
      <c r="A59">
        <v>12900</v>
      </c>
      <c r="B59">
        <v>2</v>
      </c>
      <c r="D59" t="s">
        <v>20</v>
      </c>
      <c r="E59">
        <v>22361</v>
      </c>
      <c r="F59">
        <v>20963</v>
      </c>
      <c r="G59">
        <v>20101</v>
      </c>
      <c r="H59">
        <v>20313</v>
      </c>
      <c r="I59">
        <v>20571</v>
      </c>
      <c r="J59">
        <v>19567</v>
      </c>
      <c r="K59">
        <v>18899</v>
      </c>
      <c r="L59">
        <v>18214</v>
      </c>
      <c r="M59">
        <v>17227</v>
      </c>
      <c r="N59">
        <v>14693</v>
      </c>
      <c r="O59">
        <v>13349</v>
      </c>
      <c r="P59">
        <v>12675</v>
      </c>
    </row>
    <row r="60" spans="1:16" ht="12.75">
      <c r="A60">
        <v>13000</v>
      </c>
      <c r="B60">
        <v>1</v>
      </c>
      <c r="C60">
        <v>71</v>
      </c>
      <c r="D60" t="s">
        <v>20</v>
      </c>
      <c r="E60">
        <v>12450</v>
      </c>
      <c r="F60">
        <v>11950</v>
      </c>
      <c r="G60">
        <v>11716</v>
      </c>
      <c r="H60">
        <v>11703</v>
      </c>
      <c r="I60">
        <v>11716</v>
      </c>
      <c r="J60">
        <v>12310</v>
      </c>
      <c r="K60">
        <v>13100</v>
      </c>
      <c r="L60">
        <v>13101</v>
      </c>
      <c r="M60">
        <v>14548</v>
      </c>
      <c r="N60">
        <v>16761</v>
      </c>
      <c r="O60">
        <v>18669</v>
      </c>
      <c r="P60">
        <v>19025</v>
      </c>
    </row>
    <row r="61" spans="1:16" ht="12.75">
      <c r="A61">
        <v>13000</v>
      </c>
      <c r="B61">
        <v>2</v>
      </c>
      <c r="D61" t="s">
        <v>20</v>
      </c>
      <c r="E61">
        <v>18633</v>
      </c>
      <c r="F61">
        <v>17432</v>
      </c>
      <c r="G61">
        <v>16654</v>
      </c>
      <c r="H61">
        <v>17462</v>
      </c>
      <c r="I61">
        <v>17902</v>
      </c>
      <c r="J61">
        <v>16752</v>
      </c>
      <c r="K61">
        <v>15551</v>
      </c>
      <c r="L61">
        <v>13852</v>
      </c>
      <c r="M61">
        <v>13382</v>
      </c>
      <c r="N61">
        <v>12602</v>
      </c>
      <c r="O61">
        <v>12011</v>
      </c>
      <c r="P61">
        <v>11619</v>
      </c>
    </row>
    <row r="62" spans="1:16" ht="12.75">
      <c r="A62">
        <v>13100</v>
      </c>
      <c r="B62">
        <v>1</v>
      </c>
      <c r="C62">
        <v>11</v>
      </c>
      <c r="D62" t="s">
        <v>20</v>
      </c>
      <c r="E62">
        <v>11445</v>
      </c>
      <c r="F62">
        <v>11433</v>
      </c>
      <c r="G62">
        <v>11330</v>
      </c>
      <c r="H62">
        <v>11461</v>
      </c>
      <c r="I62">
        <v>12964</v>
      </c>
      <c r="J62">
        <v>15049</v>
      </c>
      <c r="K62">
        <v>17201</v>
      </c>
      <c r="L62">
        <v>20170</v>
      </c>
      <c r="M62">
        <v>21948</v>
      </c>
      <c r="N62">
        <v>24033</v>
      </c>
      <c r="O62">
        <v>24968</v>
      </c>
      <c r="P62">
        <v>24788</v>
      </c>
    </row>
    <row r="63" spans="1:16" ht="12.75">
      <c r="A63">
        <v>13100</v>
      </c>
      <c r="B63">
        <v>2</v>
      </c>
      <c r="D63" t="s">
        <v>20</v>
      </c>
      <c r="E63">
        <v>25566</v>
      </c>
      <c r="F63">
        <v>26084</v>
      </c>
      <c r="G63">
        <v>24244</v>
      </c>
      <c r="H63">
        <v>23231</v>
      </c>
      <c r="I63">
        <v>22423</v>
      </c>
      <c r="J63">
        <v>21409</v>
      </c>
      <c r="K63">
        <v>19909</v>
      </c>
      <c r="L63">
        <v>18628</v>
      </c>
      <c r="M63">
        <v>17748</v>
      </c>
      <c r="N63">
        <v>15682</v>
      </c>
      <c r="O63">
        <v>13460</v>
      </c>
      <c r="P63">
        <v>12335</v>
      </c>
    </row>
    <row r="64" spans="1:16" ht="12.75">
      <c r="A64">
        <v>20100</v>
      </c>
      <c r="B64">
        <v>1</v>
      </c>
      <c r="C64">
        <v>21</v>
      </c>
      <c r="D64" t="s">
        <v>20</v>
      </c>
      <c r="E64">
        <v>12208</v>
      </c>
      <c r="F64">
        <v>12181</v>
      </c>
      <c r="G64">
        <v>11529</v>
      </c>
      <c r="H64">
        <v>11670</v>
      </c>
      <c r="I64">
        <v>12872</v>
      </c>
      <c r="J64">
        <v>15256</v>
      </c>
      <c r="K64">
        <v>18418</v>
      </c>
      <c r="L64">
        <v>20721</v>
      </c>
      <c r="M64">
        <v>26885</v>
      </c>
      <c r="N64">
        <v>25766</v>
      </c>
      <c r="O64">
        <v>28798</v>
      </c>
      <c r="P64">
        <v>29667</v>
      </c>
    </row>
    <row r="65" spans="1:16" ht="12.75">
      <c r="A65">
        <v>20100</v>
      </c>
      <c r="B65">
        <v>2</v>
      </c>
      <c r="D65" t="s">
        <v>20</v>
      </c>
      <c r="E65">
        <v>27408</v>
      </c>
      <c r="F65">
        <v>29999</v>
      </c>
      <c r="G65">
        <v>27758</v>
      </c>
      <c r="H65">
        <v>25375</v>
      </c>
      <c r="I65">
        <v>24091</v>
      </c>
      <c r="J65">
        <v>22760</v>
      </c>
      <c r="K65">
        <v>21045</v>
      </c>
      <c r="L65">
        <v>19711</v>
      </c>
      <c r="M65">
        <v>18137</v>
      </c>
      <c r="N65">
        <v>15529</v>
      </c>
      <c r="O65">
        <v>13558</v>
      </c>
      <c r="P65">
        <v>12377</v>
      </c>
    </row>
    <row r="66" spans="1:16" ht="12.75">
      <c r="A66">
        <v>20200</v>
      </c>
      <c r="B66">
        <v>1</v>
      </c>
      <c r="C66">
        <v>31</v>
      </c>
      <c r="D66" t="s">
        <v>20</v>
      </c>
      <c r="E66">
        <v>12129</v>
      </c>
      <c r="F66">
        <v>12210</v>
      </c>
      <c r="G66">
        <v>11873</v>
      </c>
      <c r="H66">
        <v>11886</v>
      </c>
      <c r="I66">
        <v>12917</v>
      </c>
      <c r="J66">
        <v>15430</v>
      </c>
      <c r="K66">
        <v>17990</v>
      </c>
      <c r="L66">
        <v>21156</v>
      </c>
      <c r="M66">
        <v>25298</v>
      </c>
      <c r="N66">
        <v>28475</v>
      </c>
      <c r="O66">
        <v>29911</v>
      </c>
      <c r="P66">
        <v>32092</v>
      </c>
    </row>
    <row r="67" spans="1:16" ht="12.75">
      <c r="A67">
        <v>20200</v>
      </c>
      <c r="B67">
        <v>2</v>
      </c>
      <c r="D67" t="s">
        <v>20</v>
      </c>
      <c r="E67">
        <v>28097</v>
      </c>
      <c r="F67">
        <v>28482</v>
      </c>
      <c r="G67">
        <v>28606</v>
      </c>
      <c r="H67">
        <v>26541</v>
      </c>
      <c r="I67">
        <v>25159</v>
      </c>
      <c r="J67">
        <v>23749</v>
      </c>
      <c r="K67">
        <v>22531</v>
      </c>
      <c r="L67">
        <v>20887</v>
      </c>
      <c r="M67">
        <v>19454</v>
      </c>
      <c r="N67">
        <v>16496</v>
      </c>
      <c r="O67">
        <v>14150</v>
      </c>
      <c r="P67">
        <v>13198</v>
      </c>
    </row>
    <row r="68" spans="1:16" ht="12.75">
      <c r="A68">
        <v>20300</v>
      </c>
      <c r="B68">
        <v>1</v>
      </c>
      <c r="C68">
        <v>41</v>
      </c>
      <c r="D68" t="s">
        <v>20</v>
      </c>
      <c r="E68">
        <v>12985</v>
      </c>
      <c r="F68">
        <v>13086</v>
      </c>
      <c r="G68">
        <v>12496</v>
      </c>
      <c r="H68">
        <v>12319</v>
      </c>
      <c r="I68">
        <v>13834</v>
      </c>
      <c r="J68">
        <v>16240</v>
      </c>
      <c r="K68">
        <v>19039</v>
      </c>
      <c r="L68">
        <v>21240</v>
      </c>
      <c r="M68">
        <v>24407</v>
      </c>
      <c r="N68">
        <v>28130</v>
      </c>
      <c r="O68">
        <v>31393</v>
      </c>
      <c r="P68">
        <v>29752</v>
      </c>
    </row>
    <row r="69" spans="1:16" ht="12.75">
      <c r="A69">
        <v>20300</v>
      </c>
      <c r="B69">
        <v>2</v>
      </c>
      <c r="D69" t="s">
        <v>20</v>
      </c>
      <c r="E69">
        <v>27902</v>
      </c>
      <c r="F69">
        <v>28064</v>
      </c>
      <c r="G69">
        <v>30776</v>
      </c>
      <c r="H69">
        <v>26956</v>
      </c>
      <c r="I69">
        <v>25487</v>
      </c>
      <c r="J69">
        <v>23648</v>
      </c>
      <c r="K69">
        <v>21395</v>
      </c>
      <c r="L69">
        <v>20020</v>
      </c>
      <c r="M69">
        <v>18691</v>
      </c>
      <c r="N69">
        <v>16370</v>
      </c>
      <c r="O69">
        <v>14571</v>
      </c>
      <c r="P69">
        <v>13649</v>
      </c>
    </row>
    <row r="70" spans="1:16" ht="12.75">
      <c r="A70">
        <v>20400</v>
      </c>
      <c r="B70">
        <v>1</v>
      </c>
      <c r="C70">
        <v>51</v>
      </c>
      <c r="D70" t="s">
        <v>20</v>
      </c>
      <c r="E70">
        <v>13391</v>
      </c>
      <c r="F70">
        <v>12674</v>
      </c>
      <c r="G70">
        <v>12247</v>
      </c>
      <c r="H70">
        <v>12134</v>
      </c>
      <c r="I70">
        <v>13182</v>
      </c>
      <c r="J70">
        <v>15853</v>
      </c>
      <c r="K70">
        <v>18754</v>
      </c>
      <c r="L70">
        <v>21259</v>
      </c>
      <c r="M70">
        <v>24037</v>
      </c>
      <c r="N70">
        <v>27500</v>
      </c>
      <c r="O70">
        <v>29253</v>
      </c>
      <c r="P70">
        <v>29085</v>
      </c>
    </row>
    <row r="71" spans="1:16" ht="12.75">
      <c r="A71">
        <v>20400</v>
      </c>
      <c r="B71">
        <v>2</v>
      </c>
      <c r="D71" t="s">
        <v>20</v>
      </c>
      <c r="E71">
        <v>27995</v>
      </c>
      <c r="F71">
        <v>27979</v>
      </c>
      <c r="G71">
        <v>27517</v>
      </c>
      <c r="H71">
        <v>25992</v>
      </c>
      <c r="I71">
        <v>24266</v>
      </c>
      <c r="J71">
        <v>23084</v>
      </c>
      <c r="K71">
        <v>21070</v>
      </c>
      <c r="L71">
        <v>20486</v>
      </c>
      <c r="M71">
        <v>18501</v>
      </c>
      <c r="N71">
        <v>15917</v>
      </c>
      <c r="O71">
        <v>13923</v>
      </c>
      <c r="P71">
        <v>12081</v>
      </c>
    </row>
    <row r="72" spans="1:16" ht="12.75">
      <c r="A72">
        <v>20500</v>
      </c>
      <c r="B72">
        <v>1</v>
      </c>
      <c r="C72">
        <v>61</v>
      </c>
      <c r="D72" t="s">
        <v>20</v>
      </c>
      <c r="E72">
        <v>11377</v>
      </c>
      <c r="F72">
        <v>11116</v>
      </c>
      <c r="G72">
        <v>11339</v>
      </c>
      <c r="H72">
        <v>11349</v>
      </c>
      <c r="I72">
        <v>11709</v>
      </c>
      <c r="J72">
        <v>13362</v>
      </c>
      <c r="K72">
        <v>14696</v>
      </c>
      <c r="L72">
        <v>16002</v>
      </c>
      <c r="M72">
        <v>18374</v>
      </c>
      <c r="N72">
        <v>21898</v>
      </c>
      <c r="O72">
        <v>22607</v>
      </c>
      <c r="P72">
        <v>22464</v>
      </c>
    </row>
    <row r="73" spans="1:16" ht="12.75">
      <c r="A73">
        <v>20500</v>
      </c>
      <c r="B73">
        <v>2</v>
      </c>
      <c r="D73" t="s">
        <v>20</v>
      </c>
      <c r="E73">
        <v>22055</v>
      </c>
      <c r="F73">
        <v>21158</v>
      </c>
      <c r="G73">
        <v>21005</v>
      </c>
      <c r="H73">
        <v>20377</v>
      </c>
      <c r="I73">
        <v>20347</v>
      </c>
      <c r="J73">
        <v>18890</v>
      </c>
      <c r="K73">
        <v>17926</v>
      </c>
      <c r="L73">
        <v>17325</v>
      </c>
      <c r="M73">
        <v>16191</v>
      </c>
      <c r="N73">
        <v>14103</v>
      </c>
      <c r="O73">
        <v>12625</v>
      </c>
      <c r="P73">
        <v>11669</v>
      </c>
    </row>
    <row r="74" spans="1:16" ht="12.75">
      <c r="A74">
        <v>20600</v>
      </c>
      <c r="B74">
        <v>1</v>
      </c>
      <c r="C74">
        <v>71</v>
      </c>
      <c r="D74" t="s">
        <v>20</v>
      </c>
      <c r="E74">
        <v>11182</v>
      </c>
      <c r="F74">
        <v>10947</v>
      </c>
      <c r="G74">
        <v>10945</v>
      </c>
      <c r="H74">
        <v>11013</v>
      </c>
      <c r="I74">
        <v>10948</v>
      </c>
      <c r="J74">
        <v>11661</v>
      </c>
      <c r="K74">
        <v>12841</v>
      </c>
      <c r="L74">
        <v>12730</v>
      </c>
      <c r="M74">
        <v>14017</v>
      </c>
      <c r="N74">
        <v>15496</v>
      </c>
      <c r="O74">
        <v>17156</v>
      </c>
      <c r="P74">
        <v>17590</v>
      </c>
    </row>
    <row r="75" spans="1:16" ht="12.75">
      <c r="A75">
        <v>20600</v>
      </c>
      <c r="B75">
        <v>2</v>
      </c>
      <c r="D75" t="s">
        <v>20</v>
      </c>
      <c r="E75">
        <v>18437</v>
      </c>
      <c r="F75">
        <v>18804</v>
      </c>
      <c r="G75">
        <v>18163</v>
      </c>
      <c r="H75">
        <v>17588</v>
      </c>
      <c r="I75">
        <v>17853</v>
      </c>
      <c r="J75">
        <v>17825</v>
      </c>
      <c r="K75">
        <v>16322</v>
      </c>
      <c r="L75">
        <v>14479</v>
      </c>
      <c r="M75">
        <v>13742</v>
      </c>
      <c r="N75">
        <v>13294</v>
      </c>
      <c r="O75">
        <v>12496</v>
      </c>
      <c r="P75">
        <v>11720</v>
      </c>
    </row>
    <row r="76" spans="1:16" ht="12.75">
      <c r="A76">
        <v>20700</v>
      </c>
      <c r="B76">
        <v>1</v>
      </c>
      <c r="C76">
        <v>11</v>
      </c>
      <c r="D76" t="s">
        <v>20</v>
      </c>
      <c r="E76">
        <v>11542</v>
      </c>
      <c r="F76">
        <v>11563</v>
      </c>
      <c r="G76">
        <v>11302</v>
      </c>
      <c r="H76">
        <v>11395</v>
      </c>
      <c r="I76">
        <v>12976</v>
      </c>
      <c r="J76">
        <v>15733</v>
      </c>
      <c r="K76">
        <v>18240</v>
      </c>
      <c r="L76">
        <v>23358</v>
      </c>
      <c r="M76">
        <v>25400</v>
      </c>
      <c r="N76">
        <v>27039</v>
      </c>
      <c r="O76">
        <v>28896</v>
      </c>
      <c r="P76">
        <v>29092</v>
      </c>
    </row>
    <row r="77" spans="1:16" ht="12.75">
      <c r="A77">
        <v>20700</v>
      </c>
      <c r="B77">
        <v>2</v>
      </c>
      <c r="D77" t="s">
        <v>20</v>
      </c>
      <c r="E77">
        <v>28794</v>
      </c>
      <c r="F77">
        <v>30278</v>
      </c>
      <c r="G77">
        <v>27031</v>
      </c>
      <c r="H77">
        <v>25607</v>
      </c>
      <c r="I77">
        <v>24123</v>
      </c>
      <c r="J77">
        <v>22628</v>
      </c>
      <c r="K77">
        <v>20671</v>
      </c>
      <c r="L77">
        <v>19591</v>
      </c>
      <c r="M77">
        <v>18344</v>
      </c>
      <c r="N77">
        <v>15686</v>
      </c>
      <c r="O77">
        <v>13612</v>
      </c>
      <c r="P77">
        <v>12830</v>
      </c>
    </row>
    <row r="78" spans="1:16" ht="12.75">
      <c r="A78">
        <v>20800</v>
      </c>
      <c r="B78">
        <v>1</v>
      </c>
      <c r="C78">
        <v>21</v>
      </c>
      <c r="D78" t="s">
        <v>20</v>
      </c>
      <c r="E78">
        <v>12475</v>
      </c>
      <c r="F78">
        <v>12228</v>
      </c>
      <c r="G78">
        <v>11928</v>
      </c>
      <c r="H78">
        <v>12387</v>
      </c>
      <c r="I78">
        <v>13214</v>
      </c>
      <c r="J78">
        <v>15723</v>
      </c>
      <c r="K78">
        <v>18874</v>
      </c>
      <c r="L78">
        <v>22311</v>
      </c>
      <c r="M78">
        <v>25355</v>
      </c>
      <c r="N78">
        <v>28083</v>
      </c>
      <c r="O78">
        <v>30117</v>
      </c>
      <c r="P78">
        <v>28690</v>
      </c>
    </row>
    <row r="79" spans="1:16" ht="12.75">
      <c r="A79">
        <v>20800</v>
      </c>
      <c r="B79">
        <v>2</v>
      </c>
      <c r="D79" t="s">
        <v>20</v>
      </c>
      <c r="E79">
        <v>27305</v>
      </c>
      <c r="F79">
        <v>28632</v>
      </c>
      <c r="G79">
        <v>29061</v>
      </c>
      <c r="H79">
        <v>26224</v>
      </c>
      <c r="I79">
        <v>24761</v>
      </c>
      <c r="J79">
        <v>23087</v>
      </c>
      <c r="K79">
        <v>21334</v>
      </c>
      <c r="L79">
        <v>20181</v>
      </c>
      <c r="M79">
        <v>18992</v>
      </c>
      <c r="N79">
        <v>16751</v>
      </c>
      <c r="O79">
        <v>14624</v>
      </c>
      <c r="P79">
        <v>13493</v>
      </c>
    </row>
    <row r="80" spans="1:16" ht="12.75">
      <c r="A80">
        <v>20900</v>
      </c>
      <c r="B80">
        <v>1</v>
      </c>
      <c r="C80">
        <v>31</v>
      </c>
      <c r="D80" t="s">
        <v>20</v>
      </c>
      <c r="E80">
        <v>12997</v>
      </c>
      <c r="F80">
        <v>12959</v>
      </c>
      <c r="G80">
        <v>12640</v>
      </c>
      <c r="H80">
        <v>12870</v>
      </c>
      <c r="I80">
        <v>13302</v>
      </c>
      <c r="J80">
        <v>15764</v>
      </c>
      <c r="K80">
        <v>18983</v>
      </c>
      <c r="L80">
        <v>21648</v>
      </c>
      <c r="M80">
        <v>27108</v>
      </c>
      <c r="N80">
        <v>27234</v>
      </c>
      <c r="O80">
        <v>27422</v>
      </c>
      <c r="P80">
        <v>27726</v>
      </c>
    </row>
    <row r="81" spans="1:16" ht="12.75">
      <c r="A81">
        <v>20900</v>
      </c>
      <c r="B81">
        <v>2</v>
      </c>
      <c r="D81" t="s">
        <v>20</v>
      </c>
      <c r="E81">
        <v>27202</v>
      </c>
      <c r="F81">
        <v>27428</v>
      </c>
      <c r="G81">
        <v>26713</v>
      </c>
      <c r="H81">
        <v>25725</v>
      </c>
      <c r="I81">
        <v>24351</v>
      </c>
      <c r="J81">
        <v>22845</v>
      </c>
      <c r="K81">
        <v>20745</v>
      </c>
      <c r="L81">
        <v>19457</v>
      </c>
      <c r="M81">
        <v>17795</v>
      </c>
      <c r="N81">
        <v>16017</v>
      </c>
      <c r="O81">
        <v>14036</v>
      </c>
      <c r="P81">
        <v>12535</v>
      </c>
    </row>
    <row r="82" spans="1:16" ht="12.75">
      <c r="A82">
        <v>21000</v>
      </c>
      <c r="B82">
        <v>1</v>
      </c>
      <c r="C82">
        <v>41</v>
      </c>
      <c r="D82" t="s">
        <v>20</v>
      </c>
      <c r="E82">
        <v>12086</v>
      </c>
      <c r="F82">
        <v>11744</v>
      </c>
      <c r="G82">
        <v>11432</v>
      </c>
      <c r="H82">
        <v>11566</v>
      </c>
      <c r="I82">
        <v>12859</v>
      </c>
      <c r="J82">
        <v>15443</v>
      </c>
      <c r="K82">
        <v>18183</v>
      </c>
      <c r="L82">
        <v>21030</v>
      </c>
      <c r="M82">
        <v>24437</v>
      </c>
      <c r="N82">
        <v>28531</v>
      </c>
      <c r="O82">
        <v>27859</v>
      </c>
      <c r="P82">
        <v>27299</v>
      </c>
    </row>
    <row r="83" spans="1:16" ht="12.75">
      <c r="A83">
        <v>21000</v>
      </c>
      <c r="B83">
        <v>2</v>
      </c>
      <c r="D83" t="s">
        <v>20</v>
      </c>
      <c r="E83">
        <v>26484</v>
      </c>
      <c r="F83">
        <v>27741</v>
      </c>
      <c r="G83">
        <v>27626</v>
      </c>
      <c r="H83">
        <v>25014</v>
      </c>
      <c r="I83">
        <v>24337</v>
      </c>
      <c r="J83">
        <v>22801</v>
      </c>
      <c r="K83">
        <v>20804</v>
      </c>
      <c r="L83">
        <v>20233</v>
      </c>
      <c r="M83">
        <v>19010</v>
      </c>
      <c r="N83">
        <v>17133</v>
      </c>
      <c r="O83">
        <v>14038</v>
      </c>
      <c r="P83">
        <v>12839</v>
      </c>
    </row>
    <row r="84" spans="1:16" ht="12.75">
      <c r="A84">
        <v>21100</v>
      </c>
      <c r="B84">
        <v>1</v>
      </c>
      <c r="C84">
        <v>51</v>
      </c>
      <c r="D84" t="s">
        <v>20</v>
      </c>
      <c r="E84">
        <v>12433</v>
      </c>
      <c r="F84">
        <v>12342</v>
      </c>
      <c r="G84">
        <v>12127</v>
      </c>
      <c r="H84">
        <v>11680</v>
      </c>
      <c r="I84">
        <v>13060</v>
      </c>
      <c r="J84">
        <v>16032</v>
      </c>
      <c r="K84">
        <v>18716</v>
      </c>
      <c r="L84">
        <v>21240</v>
      </c>
      <c r="M84">
        <v>23723</v>
      </c>
      <c r="N84">
        <v>25170</v>
      </c>
      <c r="O84">
        <v>26115</v>
      </c>
      <c r="P84">
        <v>28985</v>
      </c>
    </row>
    <row r="85" spans="1:16" ht="12.75">
      <c r="A85">
        <v>21100</v>
      </c>
      <c r="B85">
        <v>2</v>
      </c>
      <c r="D85" t="s">
        <v>20</v>
      </c>
      <c r="E85">
        <v>24892</v>
      </c>
      <c r="F85">
        <v>24751</v>
      </c>
      <c r="G85">
        <v>24462</v>
      </c>
      <c r="H85">
        <v>23657</v>
      </c>
      <c r="I85">
        <v>22625</v>
      </c>
      <c r="J85">
        <v>20885</v>
      </c>
      <c r="K85">
        <v>19840</v>
      </c>
      <c r="L85">
        <v>19776</v>
      </c>
      <c r="M85">
        <v>18159</v>
      </c>
      <c r="N85">
        <v>16136</v>
      </c>
      <c r="O85">
        <v>13828</v>
      </c>
      <c r="P85">
        <v>12193</v>
      </c>
    </row>
    <row r="86" spans="1:16" ht="12.75">
      <c r="A86">
        <v>21200</v>
      </c>
      <c r="B86">
        <v>1</v>
      </c>
      <c r="C86">
        <v>61</v>
      </c>
      <c r="D86" t="s">
        <v>20</v>
      </c>
      <c r="E86">
        <v>11553</v>
      </c>
      <c r="F86">
        <v>11447</v>
      </c>
      <c r="G86">
        <v>11406</v>
      </c>
      <c r="H86">
        <v>11640</v>
      </c>
      <c r="I86">
        <v>11970</v>
      </c>
      <c r="J86">
        <v>13545</v>
      </c>
      <c r="K86">
        <v>15146</v>
      </c>
      <c r="L86">
        <v>16230</v>
      </c>
      <c r="M86">
        <v>18319</v>
      </c>
      <c r="N86">
        <v>20244</v>
      </c>
      <c r="O86">
        <v>20823</v>
      </c>
      <c r="P86">
        <v>21154</v>
      </c>
    </row>
    <row r="87" spans="1:16" ht="12.75">
      <c r="A87">
        <v>21200</v>
      </c>
      <c r="B87">
        <v>2</v>
      </c>
      <c r="D87" t="s">
        <v>20</v>
      </c>
      <c r="E87">
        <v>20571</v>
      </c>
      <c r="F87">
        <v>20278</v>
      </c>
      <c r="G87">
        <v>19593</v>
      </c>
      <c r="H87">
        <v>19266</v>
      </c>
      <c r="I87">
        <v>19138</v>
      </c>
      <c r="J87">
        <v>18849</v>
      </c>
      <c r="K87">
        <v>17782</v>
      </c>
      <c r="L87">
        <v>17332</v>
      </c>
      <c r="M87">
        <v>16135</v>
      </c>
      <c r="N87">
        <v>14517</v>
      </c>
      <c r="O87">
        <v>13131</v>
      </c>
      <c r="P87">
        <v>12257</v>
      </c>
    </row>
    <row r="88" spans="1:16" ht="12.75">
      <c r="A88">
        <v>21300</v>
      </c>
      <c r="B88">
        <v>1</v>
      </c>
      <c r="C88">
        <v>71</v>
      </c>
      <c r="D88" t="s">
        <v>20</v>
      </c>
      <c r="E88">
        <v>11854</v>
      </c>
      <c r="F88">
        <v>11568</v>
      </c>
      <c r="G88">
        <v>11622</v>
      </c>
      <c r="H88">
        <v>11370</v>
      </c>
      <c r="I88">
        <v>11372</v>
      </c>
      <c r="J88">
        <v>11789</v>
      </c>
      <c r="K88">
        <v>12405</v>
      </c>
      <c r="L88">
        <v>12320</v>
      </c>
      <c r="M88">
        <v>13427</v>
      </c>
      <c r="N88">
        <v>14950</v>
      </c>
      <c r="O88">
        <v>17919</v>
      </c>
      <c r="P88">
        <v>18692</v>
      </c>
    </row>
    <row r="89" spans="1:16" ht="12.75">
      <c r="A89">
        <v>21300</v>
      </c>
      <c r="B89">
        <v>2</v>
      </c>
      <c r="D89" t="s">
        <v>20</v>
      </c>
      <c r="E89">
        <v>18484</v>
      </c>
      <c r="F89">
        <v>18571</v>
      </c>
      <c r="G89">
        <v>17482</v>
      </c>
      <c r="H89">
        <v>17962</v>
      </c>
      <c r="I89">
        <v>17780</v>
      </c>
      <c r="J89">
        <v>17439</v>
      </c>
      <c r="K89">
        <v>16217</v>
      </c>
      <c r="L89">
        <v>14496</v>
      </c>
      <c r="M89">
        <v>13694</v>
      </c>
      <c r="N89">
        <v>12920</v>
      </c>
      <c r="O89">
        <v>12040</v>
      </c>
      <c r="P89">
        <v>11522</v>
      </c>
    </row>
    <row r="90" spans="1:16" ht="12.75">
      <c r="A90">
        <v>21400</v>
      </c>
      <c r="B90">
        <v>1</v>
      </c>
      <c r="C90">
        <v>11</v>
      </c>
      <c r="D90" t="s">
        <v>20</v>
      </c>
      <c r="E90">
        <v>11250</v>
      </c>
      <c r="F90">
        <v>11158</v>
      </c>
      <c r="G90">
        <v>11264</v>
      </c>
      <c r="H90">
        <v>11228</v>
      </c>
      <c r="I90">
        <v>12359</v>
      </c>
      <c r="J90">
        <v>14048</v>
      </c>
      <c r="K90">
        <v>17559</v>
      </c>
      <c r="L90">
        <v>22627</v>
      </c>
      <c r="M90">
        <v>21795</v>
      </c>
      <c r="N90">
        <v>22787</v>
      </c>
      <c r="O90">
        <v>24031</v>
      </c>
      <c r="P90">
        <v>24534</v>
      </c>
    </row>
    <row r="91" spans="1:16" ht="12.75">
      <c r="A91">
        <v>21400</v>
      </c>
      <c r="B91">
        <v>2</v>
      </c>
      <c r="D91" t="s">
        <v>20</v>
      </c>
      <c r="E91">
        <v>23805</v>
      </c>
      <c r="F91">
        <v>27150</v>
      </c>
      <c r="G91">
        <v>23927</v>
      </c>
      <c r="H91">
        <v>23227</v>
      </c>
      <c r="I91">
        <v>22238</v>
      </c>
      <c r="J91">
        <v>21097</v>
      </c>
      <c r="K91">
        <v>19456</v>
      </c>
      <c r="L91">
        <v>17792</v>
      </c>
      <c r="M91">
        <v>16753</v>
      </c>
      <c r="N91">
        <v>14847</v>
      </c>
      <c r="O91">
        <v>13332</v>
      </c>
      <c r="P91">
        <v>12553</v>
      </c>
    </row>
    <row r="92" spans="1:16" ht="12.75">
      <c r="A92">
        <v>21500</v>
      </c>
      <c r="B92">
        <v>1</v>
      </c>
      <c r="C92">
        <v>21</v>
      </c>
      <c r="D92" t="s">
        <v>20</v>
      </c>
      <c r="E92">
        <v>12378</v>
      </c>
      <c r="F92">
        <v>11960</v>
      </c>
      <c r="G92">
        <v>11571</v>
      </c>
      <c r="H92">
        <v>11614</v>
      </c>
      <c r="I92">
        <v>12239</v>
      </c>
      <c r="J92">
        <v>15083</v>
      </c>
      <c r="K92">
        <v>18106</v>
      </c>
      <c r="L92">
        <v>22251</v>
      </c>
      <c r="M92">
        <v>23189</v>
      </c>
      <c r="N92">
        <v>25954</v>
      </c>
      <c r="O92">
        <v>27196</v>
      </c>
      <c r="P92">
        <v>29031</v>
      </c>
    </row>
    <row r="93" spans="1:16" ht="12.75">
      <c r="A93">
        <v>21500</v>
      </c>
      <c r="B93">
        <v>2</v>
      </c>
      <c r="D93" t="s">
        <v>20</v>
      </c>
      <c r="E93">
        <v>25823</v>
      </c>
      <c r="F93">
        <v>25684</v>
      </c>
      <c r="G93">
        <v>25431</v>
      </c>
      <c r="H93">
        <v>23863</v>
      </c>
      <c r="I93">
        <v>23104</v>
      </c>
      <c r="J93">
        <v>22172</v>
      </c>
      <c r="K93">
        <v>20510</v>
      </c>
      <c r="L93">
        <v>19661</v>
      </c>
      <c r="M93">
        <v>18016</v>
      </c>
      <c r="N93">
        <v>15254</v>
      </c>
      <c r="O93">
        <v>12809</v>
      </c>
      <c r="P93">
        <v>11994</v>
      </c>
    </row>
    <row r="94" spans="1:16" ht="12.75">
      <c r="A94">
        <v>21600</v>
      </c>
      <c r="B94">
        <v>1</v>
      </c>
      <c r="C94">
        <v>31</v>
      </c>
      <c r="D94" t="s">
        <v>20</v>
      </c>
      <c r="E94">
        <v>11898</v>
      </c>
      <c r="F94">
        <v>11667</v>
      </c>
      <c r="G94">
        <v>11600</v>
      </c>
      <c r="H94">
        <v>11706</v>
      </c>
      <c r="I94">
        <v>12540</v>
      </c>
      <c r="J94">
        <v>15211</v>
      </c>
      <c r="K94">
        <v>18100</v>
      </c>
      <c r="L94">
        <v>21041</v>
      </c>
      <c r="M94">
        <v>23678</v>
      </c>
      <c r="N94">
        <v>25197</v>
      </c>
      <c r="O94">
        <v>27232</v>
      </c>
      <c r="P94">
        <v>27358</v>
      </c>
    </row>
    <row r="95" spans="1:16" ht="12.75">
      <c r="A95">
        <v>21600</v>
      </c>
      <c r="B95">
        <v>2</v>
      </c>
      <c r="D95" t="s">
        <v>20</v>
      </c>
      <c r="E95">
        <v>25825</v>
      </c>
      <c r="F95">
        <v>25961</v>
      </c>
      <c r="G95">
        <v>25952</v>
      </c>
      <c r="H95">
        <v>24969</v>
      </c>
      <c r="I95">
        <v>23532</v>
      </c>
      <c r="J95">
        <v>22262</v>
      </c>
      <c r="K95">
        <v>21594</v>
      </c>
      <c r="L95">
        <v>19976</v>
      </c>
      <c r="M95">
        <v>18382</v>
      </c>
      <c r="N95">
        <v>16571</v>
      </c>
      <c r="O95">
        <v>14304</v>
      </c>
      <c r="P95">
        <v>13072</v>
      </c>
    </row>
    <row r="96" spans="1:16" ht="12.75">
      <c r="A96">
        <v>21700</v>
      </c>
      <c r="B96">
        <v>1</v>
      </c>
      <c r="C96">
        <v>41</v>
      </c>
      <c r="D96" t="s">
        <v>20</v>
      </c>
      <c r="E96">
        <v>12472</v>
      </c>
      <c r="F96">
        <v>12247</v>
      </c>
      <c r="G96">
        <v>11885</v>
      </c>
      <c r="H96">
        <v>11813</v>
      </c>
      <c r="I96">
        <v>12772</v>
      </c>
      <c r="J96">
        <v>15430</v>
      </c>
      <c r="K96">
        <v>18681</v>
      </c>
      <c r="L96">
        <v>21534</v>
      </c>
      <c r="M96">
        <v>26396</v>
      </c>
      <c r="N96">
        <v>27930</v>
      </c>
      <c r="O96">
        <v>28318</v>
      </c>
      <c r="P96">
        <v>29064</v>
      </c>
    </row>
    <row r="97" spans="1:16" ht="12.75">
      <c r="A97">
        <v>21700</v>
      </c>
      <c r="B97">
        <v>2</v>
      </c>
      <c r="D97" t="s">
        <v>20</v>
      </c>
      <c r="E97">
        <v>27639</v>
      </c>
      <c r="F97">
        <v>27548</v>
      </c>
      <c r="G97">
        <v>28738</v>
      </c>
      <c r="H97">
        <v>24753</v>
      </c>
      <c r="I97">
        <v>24234</v>
      </c>
      <c r="J97">
        <v>23394</v>
      </c>
      <c r="K97">
        <v>21607</v>
      </c>
      <c r="L97">
        <v>20934</v>
      </c>
      <c r="M97">
        <v>19792</v>
      </c>
      <c r="N97">
        <v>17657</v>
      </c>
      <c r="O97">
        <v>14995</v>
      </c>
      <c r="P97">
        <v>13722</v>
      </c>
    </row>
    <row r="98" spans="1:16" ht="12.75">
      <c r="A98">
        <v>21800</v>
      </c>
      <c r="B98">
        <v>1</v>
      </c>
      <c r="C98">
        <v>51</v>
      </c>
      <c r="D98" t="s">
        <v>20</v>
      </c>
      <c r="E98">
        <v>13279</v>
      </c>
      <c r="F98">
        <v>13299</v>
      </c>
      <c r="G98">
        <v>12648</v>
      </c>
      <c r="H98">
        <v>12581</v>
      </c>
      <c r="I98">
        <v>13776</v>
      </c>
      <c r="J98">
        <v>16000</v>
      </c>
      <c r="K98">
        <v>18860</v>
      </c>
      <c r="L98">
        <v>21442</v>
      </c>
      <c r="M98">
        <v>24732</v>
      </c>
      <c r="N98">
        <v>26542</v>
      </c>
      <c r="O98">
        <v>27319</v>
      </c>
      <c r="P98">
        <v>27622</v>
      </c>
    </row>
    <row r="99" spans="1:16" ht="12.75">
      <c r="A99">
        <v>21800</v>
      </c>
      <c r="B99">
        <v>2</v>
      </c>
      <c r="D99" t="s">
        <v>20</v>
      </c>
      <c r="E99">
        <v>27402</v>
      </c>
      <c r="F99">
        <v>28113</v>
      </c>
      <c r="G99">
        <v>27835</v>
      </c>
      <c r="H99">
        <v>23958</v>
      </c>
      <c r="I99">
        <v>22616</v>
      </c>
      <c r="J99">
        <v>20877</v>
      </c>
      <c r="K99">
        <v>19304</v>
      </c>
      <c r="L99">
        <v>17705</v>
      </c>
      <c r="M99">
        <v>16172</v>
      </c>
      <c r="N99">
        <v>14833</v>
      </c>
      <c r="O99">
        <v>13351</v>
      </c>
      <c r="P99">
        <v>12395</v>
      </c>
    </row>
    <row r="100" spans="1:16" ht="12.75">
      <c r="A100">
        <v>21900</v>
      </c>
      <c r="B100">
        <v>1</v>
      </c>
      <c r="C100">
        <v>61</v>
      </c>
      <c r="D100" t="s">
        <v>20</v>
      </c>
      <c r="E100">
        <v>11804</v>
      </c>
      <c r="F100">
        <v>11250</v>
      </c>
      <c r="G100">
        <v>11058</v>
      </c>
      <c r="H100">
        <v>10843</v>
      </c>
      <c r="I100">
        <v>11290</v>
      </c>
      <c r="J100">
        <v>12431</v>
      </c>
      <c r="K100">
        <v>14047</v>
      </c>
      <c r="L100">
        <v>14832</v>
      </c>
      <c r="M100">
        <v>16194</v>
      </c>
      <c r="N100">
        <v>18596</v>
      </c>
      <c r="O100">
        <v>19866</v>
      </c>
      <c r="P100">
        <v>19245</v>
      </c>
    </row>
    <row r="101" spans="1:16" ht="12.75">
      <c r="A101">
        <v>21900</v>
      </c>
      <c r="B101">
        <v>2</v>
      </c>
      <c r="D101" t="s">
        <v>20</v>
      </c>
      <c r="E101">
        <v>18071</v>
      </c>
      <c r="F101">
        <v>17158</v>
      </c>
      <c r="G101">
        <v>16928</v>
      </c>
      <c r="H101">
        <v>16948</v>
      </c>
      <c r="I101">
        <v>17419</v>
      </c>
      <c r="J101">
        <v>17726</v>
      </c>
      <c r="K101">
        <v>17800</v>
      </c>
      <c r="L101">
        <v>16864</v>
      </c>
      <c r="M101">
        <v>16019</v>
      </c>
      <c r="N101">
        <v>13946</v>
      </c>
      <c r="O101">
        <v>12809</v>
      </c>
      <c r="P101">
        <v>11596</v>
      </c>
    </row>
    <row r="102" spans="1:16" ht="12.75">
      <c r="A102">
        <v>22000</v>
      </c>
      <c r="B102">
        <v>1</v>
      </c>
      <c r="C102">
        <v>71</v>
      </c>
      <c r="D102" t="s">
        <v>20</v>
      </c>
      <c r="E102">
        <v>11126</v>
      </c>
      <c r="F102">
        <v>10864</v>
      </c>
      <c r="G102">
        <v>10772</v>
      </c>
      <c r="H102">
        <v>10834</v>
      </c>
      <c r="I102">
        <v>10783</v>
      </c>
      <c r="J102">
        <v>11424</v>
      </c>
      <c r="K102">
        <v>12668</v>
      </c>
      <c r="L102">
        <v>13324</v>
      </c>
      <c r="M102">
        <v>13822</v>
      </c>
      <c r="N102">
        <v>14286</v>
      </c>
      <c r="O102">
        <v>15336</v>
      </c>
      <c r="P102">
        <v>16396</v>
      </c>
    </row>
    <row r="103" spans="1:16" ht="12.75">
      <c r="A103">
        <v>22000</v>
      </c>
      <c r="B103">
        <v>2</v>
      </c>
      <c r="D103" t="s">
        <v>20</v>
      </c>
      <c r="E103">
        <v>16809</v>
      </c>
      <c r="F103">
        <v>16729</v>
      </c>
      <c r="G103">
        <v>16570</v>
      </c>
      <c r="H103">
        <v>16315</v>
      </c>
      <c r="I103">
        <v>17127</v>
      </c>
      <c r="J103">
        <v>16812</v>
      </c>
      <c r="K103">
        <v>15967</v>
      </c>
      <c r="L103">
        <v>14419</v>
      </c>
      <c r="M103">
        <v>13792</v>
      </c>
      <c r="N103">
        <v>12763</v>
      </c>
      <c r="O103">
        <v>12013</v>
      </c>
      <c r="P103">
        <v>11151</v>
      </c>
    </row>
    <row r="104" spans="1:16" ht="12.75">
      <c r="A104">
        <v>22100</v>
      </c>
      <c r="B104">
        <v>1</v>
      </c>
      <c r="C104">
        <v>81</v>
      </c>
      <c r="D104" t="s">
        <v>20</v>
      </c>
      <c r="E104">
        <v>10830</v>
      </c>
      <c r="F104">
        <v>10750</v>
      </c>
      <c r="G104">
        <v>10657</v>
      </c>
      <c r="H104">
        <v>10867</v>
      </c>
      <c r="I104">
        <v>12057</v>
      </c>
      <c r="J104">
        <v>14632</v>
      </c>
      <c r="K104">
        <v>16672</v>
      </c>
      <c r="L104">
        <v>18517</v>
      </c>
      <c r="M104">
        <v>20886</v>
      </c>
      <c r="N104">
        <v>22403</v>
      </c>
      <c r="O104">
        <v>23311</v>
      </c>
      <c r="P104">
        <v>24454</v>
      </c>
    </row>
    <row r="105" spans="1:16" ht="12.75">
      <c r="A105">
        <v>22100</v>
      </c>
      <c r="B105">
        <v>2</v>
      </c>
      <c r="D105" t="s">
        <v>20</v>
      </c>
      <c r="E105">
        <v>23373</v>
      </c>
      <c r="F105">
        <v>23897</v>
      </c>
      <c r="G105">
        <v>23520</v>
      </c>
      <c r="H105">
        <v>22872</v>
      </c>
      <c r="I105">
        <v>22693</v>
      </c>
      <c r="J105">
        <v>22171</v>
      </c>
      <c r="K105">
        <v>20641</v>
      </c>
      <c r="L105">
        <v>19588</v>
      </c>
      <c r="M105">
        <v>18303</v>
      </c>
      <c r="N105">
        <v>16163</v>
      </c>
      <c r="O105">
        <v>13739</v>
      </c>
      <c r="P105">
        <v>12817</v>
      </c>
    </row>
    <row r="106" spans="1:16" ht="12.75">
      <c r="A106">
        <v>22200</v>
      </c>
      <c r="B106">
        <v>1</v>
      </c>
      <c r="C106">
        <v>21</v>
      </c>
      <c r="D106" t="s">
        <v>20</v>
      </c>
      <c r="E106">
        <v>12345</v>
      </c>
      <c r="F106">
        <v>12003</v>
      </c>
      <c r="G106">
        <v>11551</v>
      </c>
      <c r="H106">
        <v>11379</v>
      </c>
      <c r="I106">
        <v>12766</v>
      </c>
      <c r="J106">
        <v>15721</v>
      </c>
      <c r="K106">
        <v>17851</v>
      </c>
      <c r="L106">
        <v>20232</v>
      </c>
      <c r="M106">
        <v>23007</v>
      </c>
      <c r="N106">
        <v>24958</v>
      </c>
      <c r="O106">
        <v>26268</v>
      </c>
      <c r="P106">
        <v>26902</v>
      </c>
    </row>
    <row r="107" spans="1:16" ht="12.75">
      <c r="A107">
        <v>22200</v>
      </c>
      <c r="B107">
        <v>2</v>
      </c>
      <c r="D107" t="s">
        <v>20</v>
      </c>
      <c r="E107">
        <v>25953</v>
      </c>
      <c r="F107">
        <v>26498</v>
      </c>
      <c r="G107">
        <v>26463</v>
      </c>
      <c r="H107">
        <v>24859</v>
      </c>
      <c r="I107">
        <v>24601</v>
      </c>
      <c r="J107">
        <v>23140</v>
      </c>
      <c r="K107">
        <v>21285</v>
      </c>
      <c r="L107">
        <v>20017</v>
      </c>
      <c r="M107">
        <v>18733</v>
      </c>
      <c r="N107">
        <v>16243</v>
      </c>
      <c r="O107">
        <v>13512</v>
      </c>
      <c r="P107">
        <v>12422</v>
      </c>
    </row>
    <row r="108" spans="1:16" ht="12.75">
      <c r="A108">
        <v>22300</v>
      </c>
      <c r="B108">
        <v>1</v>
      </c>
      <c r="C108">
        <v>31</v>
      </c>
      <c r="D108" t="s">
        <v>20</v>
      </c>
      <c r="E108">
        <v>12022</v>
      </c>
      <c r="F108">
        <v>11819</v>
      </c>
      <c r="G108">
        <v>11442</v>
      </c>
      <c r="H108">
        <v>11492</v>
      </c>
      <c r="I108">
        <v>12234</v>
      </c>
      <c r="J108">
        <v>15341</v>
      </c>
      <c r="K108">
        <v>17595</v>
      </c>
      <c r="L108">
        <v>19843</v>
      </c>
      <c r="M108">
        <v>22919</v>
      </c>
      <c r="N108">
        <v>25193</v>
      </c>
      <c r="O108">
        <v>26385</v>
      </c>
      <c r="P108">
        <v>26420</v>
      </c>
    </row>
    <row r="109" spans="1:16" ht="12.75">
      <c r="A109">
        <v>22300</v>
      </c>
      <c r="B109">
        <v>2</v>
      </c>
      <c r="D109" t="s">
        <v>20</v>
      </c>
      <c r="E109">
        <v>25570</v>
      </c>
      <c r="F109">
        <v>26309</v>
      </c>
      <c r="G109">
        <v>25768</v>
      </c>
      <c r="H109">
        <v>24765</v>
      </c>
      <c r="I109">
        <v>24137</v>
      </c>
      <c r="J109">
        <v>22975</v>
      </c>
      <c r="K109">
        <v>21248</v>
      </c>
      <c r="L109">
        <v>19539</v>
      </c>
      <c r="M109">
        <v>18179</v>
      </c>
      <c r="N109">
        <v>16464</v>
      </c>
      <c r="O109">
        <v>13872</v>
      </c>
      <c r="P109">
        <v>12410</v>
      </c>
    </row>
    <row r="110" spans="1:16" ht="12.75">
      <c r="A110">
        <v>22400</v>
      </c>
      <c r="B110">
        <v>1</v>
      </c>
      <c r="C110">
        <v>41</v>
      </c>
      <c r="D110" t="s">
        <v>20</v>
      </c>
      <c r="E110">
        <v>12066</v>
      </c>
      <c r="F110">
        <v>12013</v>
      </c>
      <c r="G110">
        <v>11511</v>
      </c>
      <c r="H110">
        <v>11507</v>
      </c>
      <c r="I110">
        <v>12309</v>
      </c>
      <c r="J110">
        <v>15510</v>
      </c>
      <c r="K110">
        <v>19785</v>
      </c>
      <c r="L110">
        <v>21842</v>
      </c>
      <c r="M110">
        <v>23994</v>
      </c>
      <c r="N110">
        <v>24889</v>
      </c>
      <c r="O110">
        <v>26464</v>
      </c>
      <c r="P110">
        <v>26667</v>
      </c>
    </row>
    <row r="111" spans="1:16" ht="12.75">
      <c r="A111">
        <v>22400</v>
      </c>
      <c r="B111">
        <v>2</v>
      </c>
      <c r="D111" t="s">
        <v>20</v>
      </c>
      <c r="E111">
        <v>26051</v>
      </c>
      <c r="F111">
        <v>26485</v>
      </c>
      <c r="G111">
        <v>26046</v>
      </c>
      <c r="H111">
        <v>24823</v>
      </c>
      <c r="I111">
        <v>24370</v>
      </c>
      <c r="J111">
        <v>22833</v>
      </c>
      <c r="K111">
        <v>21247</v>
      </c>
      <c r="L111">
        <v>20170</v>
      </c>
      <c r="M111">
        <v>18633</v>
      </c>
      <c r="N111">
        <v>16430</v>
      </c>
      <c r="O111">
        <v>14088</v>
      </c>
      <c r="P111">
        <v>12758</v>
      </c>
    </row>
    <row r="112" spans="1:16" ht="12.75">
      <c r="A112">
        <v>22500</v>
      </c>
      <c r="B112">
        <v>1</v>
      </c>
      <c r="C112">
        <v>51</v>
      </c>
      <c r="D112" t="s">
        <v>20</v>
      </c>
      <c r="E112">
        <v>12124</v>
      </c>
      <c r="F112">
        <v>11830</v>
      </c>
      <c r="G112">
        <v>11513</v>
      </c>
      <c r="H112">
        <v>11435</v>
      </c>
      <c r="I112">
        <v>12316</v>
      </c>
      <c r="J112">
        <v>14971</v>
      </c>
      <c r="K112">
        <v>17916</v>
      </c>
      <c r="L112">
        <v>20618</v>
      </c>
      <c r="M112">
        <v>22544</v>
      </c>
      <c r="N112">
        <v>24237</v>
      </c>
      <c r="O112">
        <v>25172</v>
      </c>
      <c r="P112">
        <v>25896</v>
      </c>
    </row>
    <row r="113" spans="1:16" ht="12.75">
      <c r="A113">
        <v>22500</v>
      </c>
      <c r="B113">
        <v>2</v>
      </c>
      <c r="D113" t="s">
        <v>20</v>
      </c>
      <c r="E113">
        <v>24535</v>
      </c>
      <c r="F113">
        <v>26510</v>
      </c>
      <c r="G113">
        <v>26341</v>
      </c>
      <c r="H113">
        <v>23261</v>
      </c>
      <c r="I113">
        <v>23349</v>
      </c>
      <c r="J113">
        <v>21035</v>
      </c>
      <c r="K113">
        <v>19986</v>
      </c>
      <c r="L113">
        <v>19498</v>
      </c>
      <c r="M113">
        <v>17579</v>
      </c>
      <c r="N113">
        <v>15766</v>
      </c>
      <c r="O113">
        <v>13449</v>
      </c>
      <c r="P113">
        <v>11227</v>
      </c>
    </row>
    <row r="114" spans="1:16" ht="12.75">
      <c r="A114">
        <v>22600</v>
      </c>
      <c r="B114">
        <v>1</v>
      </c>
      <c r="C114">
        <v>61</v>
      </c>
      <c r="D114" t="s">
        <v>20</v>
      </c>
      <c r="E114">
        <v>10607</v>
      </c>
      <c r="F114">
        <v>10532</v>
      </c>
      <c r="G114">
        <v>10421</v>
      </c>
      <c r="H114">
        <v>10353</v>
      </c>
      <c r="I114">
        <v>10642</v>
      </c>
      <c r="J114">
        <v>11985</v>
      </c>
      <c r="K114">
        <v>14509</v>
      </c>
      <c r="L114">
        <v>15274</v>
      </c>
      <c r="M114">
        <v>18096</v>
      </c>
      <c r="N114">
        <v>20036</v>
      </c>
      <c r="O114">
        <v>21227</v>
      </c>
      <c r="P114">
        <v>20872</v>
      </c>
    </row>
    <row r="115" spans="1:16" ht="12.75">
      <c r="A115">
        <v>22600</v>
      </c>
      <c r="B115">
        <v>2</v>
      </c>
      <c r="D115" t="s">
        <v>20</v>
      </c>
      <c r="E115">
        <v>19583</v>
      </c>
      <c r="F115">
        <v>20140</v>
      </c>
      <c r="G115">
        <v>19353</v>
      </c>
      <c r="H115">
        <v>19049</v>
      </c>
      <c r="I115">
        <v>18891</v>
      </c>
      <c r="J115">
        <v>18138</v>
      </c>
      <c r="K115">
        <v>18019</v>
      </c>
      <c r="L115">
        <v>16973</v>
      </c>
      <c r="M115">
        <v>16150</v>
      </c>
      <c r="N115">
        <v>13942</v>
      </c>
      <c r="O115">
        <v>12666</v>
      </c>
      <c r="P115">
        <v>11362</v>
      </c>
    </row>
    <row r="116" spans="1:16" ht="12.75">
      <c r="A116">
        <v>22700</v>
      </c>
      <c r="B116">
        <v>1</v>
      </c>
      <c r="C116">
        <v>71</v>
      </c>
      <c r="D116" t="s">
        <v>20</v>
      </c>
      <c r="E116">
        <v>11064</v>
      </c>
      <c r="F116">
        <v>10627</v>
      </c>
      <c r="G116">
        <v>10750</v>
      </c>
      <c r="H116">
        <v>10835</v>
      </c>
      <c r="I116">
        <v>10966</v>
      </c>
      <c r="J116">
        <v>11627</v>
      </c>
      <c r="K116">
        <v>12113</v>
      </c>
      <c r="L116">
        <v>12213</v>
      </c>
      <c r="M116">
        <v>13086</v>
      </c>
      <c r="N116">
        <v>14204</v>
      </c>
      <c r="O116">
        <v>15852</v>
      </c>
      <c r="P116">
        <v>16816</v>
      </c>
    </row>
    <row r="117" spans="1:16" ht="12.75">
      <c r="A117">
        <v>22700</v>
      </c>
      <c r="B117">
        <v>2</v>
      </c>
      <c r="D117" t="s">
        <v>20</v>
      </c>
      <c r="E117">
        <v>17209</v>
      </c>
      <c r="F117">
        <v>16600</v>
      </c>
      <c r="G117">
        <v>16339</v>
      </c>
      <c r="H117">
        <v>16018</v>
      </c>
      <c r="I117">
        <v>16276</v>
      </c>
      <c r="J117">
        <v>15827</v>
      </c>
      <c r="K117">
        <v>15288</v>
      </c>
      <c r="L117">
        <v>14329</v>
      </c>
      <c r="M117">
        <v>13782</v>
      </c>
      <c r="N117">
        <v>13086</v>
      </c>
      <c r="O117">
        <v>12274</v>
      </c>
      <c r="P117">
        <v>11361</v>
      </c>
    </row>
    <row r="118" spans="1:16" ht="12.75">
      <c r="A118">
        <v>22800</v>
      </c>
      <c r="B118">
        <v>1</v>
      </c>
      <c r="C118">
        <v>11</v>
      </c>
      <c r="D118" t="s">
        <v>20</v>
      </c>
      <c r="E118">
        <v>11050</v>
      </c>
      <c r="F118">
        <v>10894</v>
      </c>
      <c r="G118">
        <v>10940</v>
      </c>
      <c r="H118">
        <v>10970</v>
      </c>
      <c r="I118">
        <v>12001</v>
      </c>
      <c r="J118">
        <v>14846</v>
      </c>
      <c r="K118">
        <v>17323</v>
      </c>
      <c r="L118">
        <v>20544</v>
      </c>
      <c r="M118">
        <v>23866</v>
      </c>
      <c r="N118">
        <v>27883</v>
      </c>
      <c r="O118">
        <v>28322</v>
      </c>
      <c r="P118">
        <v>26617</v>
      </c>
    </row>
    <row r="119" spans="1:16" ht="12.75">
      <c r="A119">
        <v>22800</v>
      </c>
      <c r="B119">
        <v>2</v>
      </c>
      <c r="D119" t="s">
        <v>20</v>
      </c>
      <c r="E119">
        <v>27485</v>
      </c>
      <c r="F119">
        <v>28054</v>
      </c>
      <c r="G119">
        <v>25753</v>
      </c>
      <c r="H119">
        <v>24496</v>
      </c>
      <c r="I119">
        <v>22781</v>
      </c>
      <c r="J119">
        <v>21436</v>
      </c>
      <c r="K119">
        <v>20731</v>
      </c>
      <c r="L119">
        <v>19472</v>
      </c>
      <c r="M119">
        <v>18209</v>
      </c>
      <c r="N119">
        <v>16382</v>
      </c>
      <c r="O119">
        <v>13979</v>
      </c>
      <c r="P119">
        <v>12143</v>
      </c>
    </row>
    <row r="120" spans="1:16" ht="12.75">
      <c r="A120">
        <v>22900</v>
      </c>
      <c r="B120">
        <v>1</v>
      </c>
      <c r="C120">
        <v>21</v>
      </c>
      <c r="D120" t="s">
        <v>20</v>
      </c>
      <c r="E120">
        <v>11743</v>
      </c>
      <c r="F120">
        <v>11367</v>
      </c>
      <c r="G120">
        <v>11400</v>
      </c>
      <c r="H120">
        <v>11224</v>
      </c>
      <c r="I120">
        <v>12363</v>
      </c>
      <c r="J120">
        <v>14939</v>
      </c>
      <c r="K120">
        <v>17796</v>
      </c>
      <c r="L120">
        <v>21226</v>
      </c>
      <c r="M120">
        <v>24609</v>
      </c>
      <c r="N120">
        <v>26679</v>
      </c>
      <c r="O120">
        <v>26948</v>
      </c>
      <c r="P120">
        <v>27965</v>
      </c>
    </row>
    <row r="121" spans="1:16" ht="12.75">
      <c r="A121">
        <v>22900</v>
      </c>
      <c r="B121">
        <v>2</v>
      </c>
      <c r="D121" t="s">
        <v>20</v>
      </c>
      <c r="E121">
        <v>26122</v>
      </c>
      <c r="F121">
        <v>26008</v>
      </c>
      <c r="G121">
        <v>25233</v>
      </c>
      <c r="H121">
        <v>24423</v>
      </c>
      <c r="I121">
        <v>23375</v>
      </c>
      <c r="J121">
        <v>22939</v>
      </c>
      <c r="K121">
        <v>21614</v>
      </c>
      <c r="L121">
        <v>20437</v>
      </c>
      <c r="M121">
        <v>19011</v>
      </c>
      <c r="N121">
        <v>16389</v>
      </c>
      <c r="O121">
        <v>14211</v>
      </c>
      <c r="P121">
        <v>12672</v>
      </c>
    </row>
    <row r="122" spans="1:16" ht="12.75">
      <c r="A122">
        <v>30100</v>
      </c>
      <c r="B122">
        <v>1</v>
      </c>
      <c r="C122">
        <v>31</v>
      </c>
      <c r="D122" t="s">
        <v>20</v>
      </c>
      <c r="E122">
        <v>12392</v>
      </c>
      <c r="F122">
        <v>12152</v>
      </c>
      <c r="G122">
        <v>11847</v>
      </c>
      <c r="H122">
        <v>12099</v>
      </c>
      <c r="I122">
        <v>13001</v>
      </c>
      <c r="J122">
        <v>16130</v>
      </c>
      <c r="K122">
        <v>18446</v>
      </c>
      <c r="L122">
        <v>20920</v>
      </c>
      <c r="M122">
        <v>25237</v>
      </c>
      <c r="N122">
        <v>27463</v>
      </c>
      <c r="O122">
        <v>28233</v>
      </c>
      <c r="P122">
        <v>28524</v>
      </c>
    </row>
    <row r="123" spans="1:16" ht="12.75">
      <c r="A123">
        <v>30100</v>
      </c>
      <c r="B123">
        <v>2</v>
      </c>
      <c r="D123" t="s">
        <v>20</v>
      </c>
      <c r="E123">
        <v>27040</v>
      </c>
      <c r="F123">
        <v>27911</v>
      </c>
      <c r="G123">
        <v>26939</v>
      </c>
      <c r="H123">
        <v>24877</v>
      </c>
      <c r="I123">
        <v>24337</v>
      </c>
      <c r="J123">
        <v>23018</v>
      </c>
      <c r="K123">
        <v>21683</v>
      </c>
      <c r="L123">
        <v>20354</v>
      </c>
      <c r="M123">
        <v>18879</v>
      </c>
      <c r="N123">
        <v>16615</v>
      </c>
      <c r="O123">
        <v>14491</v>
      </c>
      <c r="P123">
        <v>12944</v>
      </c>
    </row>
    <row r="124" spans="1:16" ht="12.75">
      <c r="A124">
        <v>30200</v>
      </c>
      <c r="B124">
        <v>1</v>
      </c>
      <c r="C124">
        <v>41</v>
      </c>
      <c r="D124" t="s">
        <v>20</v>
      </c>
      <c r="E124">
        <v>12114</v>
      </c>
      <c r="F124">
        <v>11943</v>
      </c>
      <c r="G124">
        <v>11684</v>
      </c>
      <c r="H124">
        <v>11961</v>
      </c>
      <c r="I124">
        <v>12956</v>
      </c>
      <c r="J124">
        <v>15490</v>
      </c>
      <c r="K124">
        <v>18818</v>
      </c>
      <c r="L124">
        <v>21722</v>
      </c>
      <c r="M124">
        <v>24968</v>
      </c>
      <c r="N124">
        <v>27347</v>
      </c>
      <c r="O124">
        <v>29798</v>
      </c>
      <c r="P124">
        <v>27320</v>
      </c>
    </row>
    <row r="125" spans="1:16" ht="12.75">
      <c r="A125">
        <v>30200</v>
      </c>
      <c r="B125">
        <v>2</v>
      </c>
      <c r="D125" t="s">
        <v>20</v>
      </c>
      <c r="E125">
        <v>27255</v>
      </c>
      <c r="F125">
        <v>27318</v>
      </c>
      <c r="G125">
        <v>25844</v>
      </c>
      <c r="H125">
        <v>24688</v>
      </c>
      <c r="I125">
        <v>23366</v>
      </c>
      <c r="J125">
        <v>22346</v>
      </c>
      <c r="K125">
        <v>21098</v>
      </c>
      <c r="L125">
        <v>19743</v>
      </c>
      <c r="M125">
        <v>18497</v>
      </c>
      <c r="N125">
        <v>15819</v>
      </c>
      <c r="O125">
        <v>14067</v>
      </c>
      <c r="P125">
        <v>12795</v>
      </c>
    </row>
    <row r="126" spans="1:16" ht="12.75">
      <c r="A126">
        <v>30300</v>
      </c>
      <c r="B126">
        <v>1</v>
      </c>
      <c r="C126">
        <v>51</v>
      </c>
      <c r="D126" t="s">
        <v>20</v>
      </c>
      <c r="E126">
        <v>12190</v>
      </c>
      <c r="F126">
        <v>11480</v>
      </c>
      <c r="G126">
        <v>11071</v>
      </c>
      <c r="H126">
        <v>10853</v>
      </c>
      <c r="I126">
        <v>11937</v>
      </c>
      <c r="J126">
        <v>14601</v>
      </c>
      <c r="K126">
        <v>18252</v>
      </c>
      <c r="L126">
        <v>20774</v>
      </c>
      <c r="M126">
        <v>24375</v>
      </c>
      <c r="N126">
        <v>26620</v>
      </c>
      <c r="O126">
        <v>30613</v>
      </c>
      <c r="P126">
        <v>28567</v>
      </c>
    </row>
    <row r="127" spans="1:16" ht="12.75">
      <c r="A127">
        <v>30300</v>
      </c>
      <c r="B127">
        <v>2</v>
      </c>
      <c r="D127" t="s">
        <v>20</v>
      </c>
      <c r="E127">
        <v>26066</v>
      </c>
      <c r="F127">
        <v>25696</v>
      </c>
      <c r="G127">
        <v>25216</v>
      </c>
      <c r="H127">
        <v>24123</v>
      </c>
      <c r="I127">
        <v>23740</v>
      </c>
      <c r="J127">
        <v>21859</v>
      </c>
      <c r="K127">
        <v>20383</v>
      </c>
      <c r="L127">
        <v>19587</v>
      </c>
      <c r="M127">
        <v>17991</v>
      </c>
      <c r="N127">
        <v>15880</v>
      </c>
      <c r="O127">
        <v>13658</v>
      </c>
      <c r="P127">
        <v>11854</v>
      </c>
    </row>
    <row r="128" spans="1:16" ht="12.75">
      <c r="A128">
        <v>30400</v>
      </c>
      <c r="B128">
        <v>1</v>
      </c>
      <c r="C128">
        <v>61</v>
      </c>
      <c r="D128" t="s">
        <v>20</v>
      </c>
      <c r="E128">
        <v>11154</v>
      </c>
      <c r="F128">
        <v>10865</v>
      </c>
      <c r="G128">
        <v>11027</v>
      </c>
      <c r="H128">
        <v>10936</v>
      </c>
      <c r="I128">
        <v>11050</v>
      </c>
      <c r="J128">
        <v>12321</v>
      </c>
      <c r="K128">
        <v>14040</v>
      </c>
      <c r="L128">
        <v>15134</v>
      </c>
      <c r="M128">
        <v>17998</v>
      </c>
      <c r="N128">
        <v>20992</v>
      </c>
      <c r="O128">
        <v>21578</v>
      </c>
      <c r="P128">
        <v>21473</v>
      </c>
    </row>
    <row r="129" spans="1:16" ht="12.75">
      <c r="A129">
        <v>30400</v>
      </c>
      <c r="B129">
        <v>2</v>
      </c>
      <c r="D129" t="s">
        <v>20</v>
      </c>
      <c r="E129">
        <v>21267</v>
      </c>
      <c r="F129">
        <v>21102</v>
      </c>
      <c r="G129">
        <v>20807</v>
      </c>
      <c r="H129">
        <v>20198</v>
      </c>
      <c r="I129">
        <v>19421</v>
      </c>
      <c r="J129">
        <v>19034</v>
      </c>
      <c r="K129">
        <v>18202</v>
      </c>
      <c r="L129">
        <v>17544</v>
      </c>
      <c r="M129">
        <v>16499</v>
      </c>
      <c r="N129">
        <v>14456</v>
      </c>
      <c r="O129">
        <v>12629</v>
      </c>
      <c r="P129">
        <v>11452</v>
      </c>
    </row>
    <row r="130" spans="1:16" ht="12.75">
      <c r="A130">
        <v>30500</v>
      </c>
      <c r="B130">
        <v>1</v>
      </c>
      <c r="C130">
        <v>71</v>
      </c>
      <c r="D130" t="s">
        <v>20</v>
      </c>
      <c r="E130">
        <v>11001</v>
      </c>
      <c r="F130">
        <v>10812</v>
      </c>
      <c r="G130">
        <v>10886</v>
      </c>
      <c r="H130">
        <v>10790</v>
      </c>
      <c r="I130">
        <v>11023</v>
      </c>
      <c r="J130">
        <v>11445</v>
      </c>
      <c r="K130">
        <v>12322</v>
      </c>
      <c r="L130">
        <v>12942</v>
      </c>
      <c r="M130">
        <v>13783</v>
      </c>
      <c r="N130">
        <v>15447</v>
      </c>
      <c r="O130">
        <v>18084</v>
      </c>
      <c r="P130">
        <v>17574</v>
      </c>
    </row>
    <row r="131" spans="1:16" ht="12.75">
      <c r="A131">
        <v>30500</v>
      </c>
      <c r="B131">
        <v>2</v>
      </c>
      <c r="D131" t="s">
        <v>20</v>
      </c>
      <c r="E131">
        <v>17720</v>
      </c>
      <c r="F131">
        <v>17751</v>
      </c>
      <c r="G131">
        <v>18419</v>
      </c>
      <c r="H131">
        <v>17764</v>
      </c>
      <c r="I131">
        <v>17085</v>
      </c>
      <c r="J131">
        <v>16909</v>
      </c>
      <c r="K131">
        <v>15751</v>
      </c>
      <c r="L131">
        <v>14292</v>
      </c>
      <c r="M131">
        <v>13901</v>
      </c>
      <c r="N131">
        <v>13010</v>
      </c>
      <c r="O131">
        <v>12196</v>
      </c>
      <c r="P131">
        <v>11011</v>
      </c>
    </row>
    <row r="132" spans="1:16" ht="12.75">
      <c r="A132">
        <v>30600</v>
      </c>
      <c r="B132">
        <v>1</v>
      </c>
      <c r="C132">
        <v>11</v>
      </c>
      <c r="D132" t="s">
        <v>20</v>
      </c>
      <c r="E132">
        <v>10486</v>
      </c>
      <c r="F132">
        <v>10341</v>
      </c>
      <c r="G132">
        <v>10325</v>
      </c>
      <c r="H132">
        <v>10790</v>
      </c>
      <c r="I132">
        <v>11985</v>
      </c>
      <c r="J132">
        <v>15084</v>
      </c>
      <c r="K132">
        <v>17646</v>
      </c>
      <c r="L132">
        <v>20808</v>
      </c>
      <c r="M132">
        <v>23913</v>
      </c>
      <c r="N132">
        <v>27241</v>
      </c>
      <c r="O132">
        <v>30412</v>
      </c>
      <c r="P132">
        <v>27323</v>
      </c>
    </row>
    <row r="133" spans="1:16" ht="12.75">
      <c r="A133">
        <v>30600</v>
      </c>
      <c r="B133">
        <v>2</v>
      </c>
      <c r="D133" t="s">
        <v>20</v>
      </c>
      <c r="E133">
        <v>26235</v>
      </c>
      <c r="F133">
        <v>26498</v>
      </c>
      <c r="G133">
        <v>26658</v>
      </c>
      <c r="H133">
        <v>25386</v>
      </c>
      <c r="I133">
        <v>23868</v>
      </c>
      <c r="J133">
        <v>22525</v>
      </c>
      <c r="K133">
        <v>21642</v>
      </c>
      <c r="L133">
        <v>20480</v>
      </c>
      <c r="M133">
        <v>19184</v>
      </c>
      <c r="N133">
        <v>15979</v>
      </c>
      <c r="O133">
        <v>13820</v>
      </c>
      <c r="P133">
        <v>12583</v>
      </c>
    </row>
    <row r="134" spans="1:16" ht="12.75">
      <c r="A134">
        <v>30700</v>
      </c>
      <c r="B134">
        <v>1</v>
      </c>
      <c r="C134">
        <v>21</v>
      </c>
      <c r="D134" t="s">
        <v>20</v>
      </c>
      <c r="E134">
        <v>12443</v>
      </c>
      <c r="F134">
        <v>12334</v>
      </c>
      <c r="G134">
        <v>12051</v>
      </c>
      <c r="H134">
        <v>11876</v>
      </c>
      <c r="I134">
        <v>12778</v>
      </c>
      <c r="J134">
        <v>15648</v>
      </c>
      <c r="K134">
        <v>18172</v>
      </c>
      <c r="L134">
        <v>21095</v>
      </c>
      <c r="M134">
        <v>24816</v>
      </c>
      <c r="N134">
        <v>27177</v>
      </c>
      <c r="O134">
        <v>28708</v>
      </c>
      <c r="P134">
        <v>28604</v>
      </c>
    </row>
    <row r="135" spans="1:16" ht="12.75">
      <c r="A135">
        <v>30700</v>
      </c>
      <c r="B135">
        <v>2</v>
      </c>
      <c r="D135" t="s">
        <v>20</v>
      </c>
      <c r="E135">
        <v>27458</v>
      </c>
      <c r="F135">
        <v>30352</v>
      </c>
      <c r="G135">
        <v>27251</v>
      </c>
      <c r="H135">
        <v>25700</v>
      </c>
      <c r="I135">
        <v>24016</v>
      </c>
      <c r="J135">
        <v>22546</v>
      </c>
      <c r="K135">
        <v>21333</v>
      </c>
      <c r="L135">
        <v>20206</v>
      </c>
      <c r="M135">
        <v>19294</v>
      </c>
      <c r="N135">
        <v>16483</v>
      </c>
      <c r="O135">
        <v>14156</v>
      </c>
      <c r="P135">
        <v>12385</v>
      </c>
    </row>
    <row r="136" spans="1:16" ht="12.75">
      <c r="A136">
        <v>30800</v>
      </c>
      <c r="B136">
        <v>1</v>
      </c>
      <c r="C136">
        <v>31</v>
      </c>
      <c r="D136" t="s">
        <v>20</v>
      </c>
      <c r="E136">
        <v>12008</v>
      </c>
      <c r="F136">
        <v>11800</v>
      </c>
      <c r="G136">
        <v>11596</v>
      </c>
      <c r="H136">
        <v>11763</v>
      </c>
      <c r="I136">
        <v>12550</v>
      </c>
      <c r="J136">
        <v>15388</v>
      </c>
      <c r="K136">
        <v>17452</v>
      </c>
      <c r="L136">
        <v>20902</v>
      </c>
      <c r="M136">
        <v>24425</v>
      </c>
      <c r="N136">
        <v>26870</v>
      </c>
      <c r="O136">
        <v>28338</v>
      </c>
      <c r="P136">
        <v>28287</v>
      </c>
    </row>
    <row r="137" spans="1:16" ht="12.75">
      <c r="A137">
        <v>30800</v>
      </c>
      <c r="B137">
        <v>2</v>
      </c>
      <c r="D137" t="s">
        <v>20</v>
      </c>
      <c r="E137">
        <v>27158</v>
      </c>
      <c r="F137">
        <v>27075</v>
      </c>
      <c r="G137">
        <v>26415</v>
      </c>
      <c r="H137">
        <v>25470</v>
      </c>
      <c r="I137">
        <v>23162</v>
      </c>
      <c r="J137">
        <v>21702</v>
      </c>
      <c r="K137">
        <v>21059</v>
      </c>
      <c r="L137">
        <v>19777</v>
      </c>
      <c r="M137">
        <v>18867</v>
      </c>
      <c r="N137">
        <v>16472</v>
      </c>
      <c r="O137">
        <v>13993</v>
      </c>
      <c r="P137">
        <v>12344</v>
      </c>
    </row>
    <row r="138" spans="1:16" ht="12.75">
      <c r="A138">
        <v>30900</v>
      </c>
      <c r="B138">
        <v>1</v>
      </c>
      <c r="C138">
        <v>41</v>
      </c>
      <c r="D138" t="s">
        <v>20</v>
      </c>
      <c r="E138">
        <v>12231</v>
      </c>
      <c r="F138">
        <v>11668</v>
      </c>
      <c r="G138">
        <v>11473</v>
      </c>
      <c r="H138">
        <v>11209</v>
      </c>
      <c r="I138">
        <v>12435</v>
      </c>
      <c r="J138">
        <v>15141</v>
      </c>
      <c r="K138">
        <v>17715</v>
      </c>
      <c r="L138">
        <v>21014</v>
      </c>
      <c r="M138">
        <v>23734</v>
      </c>
      <c r="N138">
        <v>25688</v>
      </c>
      <c r="O138">
        <v>27994</v>
      </c>
      <c r="P138">
        <v>27898</v>
      </c>
    </row>
    <row r="139" spans="1:16" ht="12.75">
      <c r="A139">
        <v>30900</v>
      </c>
      <c r="B139">
        <v>2</v>
      </c>
      <c r="D139" t="s">
        <v>20</v>
      </c>
      <c r="E139">
        <v>26773</v>
      </c>
      <c r="F139">
        <v>28742</v>
      </c>
      <c r="G139">
        <v>28324</v>
      </c>
      <c r="H139">
        <v>25584</v>
      </c>
      <c r="I139">
        <v>24088</v>
      </c>
      <c r="J139">
        <v>22262</v>
      </c>
      <c r="K139">
        <v>20941</v>
      </c>
      <c r="L139">
        <v>19726</v>
      </c>
      <c r="M139">
        <v>19142</v>
      </c>
      <c r="N139">
        <v>16597</v>
      </c>
      <c r="O139">
        <v>14389</v>
      </c>
      <c r="P139">
        <v>12466</v>
      </c>
    </row>
    <row r="140" spans="1:16" ht="12.75">
      <c r="A140">
        <v>31000</v>
      </c>
      <c r="B140">
        <v>1</v>
      </c>
      <c r="C140">
        <v>51</v>
      </c>
      <c r="D140" t="s">
        <v>20</v>
      </c>
      <c r="E140">
        <v>11789</v>
      </c>
      <c r="F140">
        <v>11433</v>
      </c>
      <c r="G140">
        <v>11388</v>
      </c>
      <c r="H140">
        <v>11075</v>
      </c>
      <c r="I140">
        <v>12290</v>
      </c>
      <c r="J140">
        <v>14857</v>
      </c>
      <c r="K140">
        <v>17590</v>
      </c>
      <c r="L140">
        <v>20658</v>
      </c>
      <c r="M140">
        <v>23540</v>
      </c>
      <c r="N140">
        <v>26888</v>
      </c>
      <c r="O140">
        <v>29605</v>
      </c>
      <c r="P140">
        <v>27945</v>
      </c>
    </row>
    <row r="141" spans="1:16" ht="12.75">
      <c r="A141">
        <v>31000</v>
      </c>
      <c r="B141">
        <v>2</v>
      </c>
      <c r="D141" t="s">
        <v>20</v>
      </c>
      <c r="E141">
        <v>26698</v>
      </c>
      <c r="F141">
        <v>26280</v>
      </c>
      <c r="G141">
        <v>25728</v>
      </c>
      <c r="H141">
        <v>24610</v>
      </c>
      <c r="I141">
        <v>23122</v>
      </c>
      <c r="J141">
        <v>21405</v>
      </c>
      <c r="K141">
        <v>20322</v>
      </c>
      <c r="L141">
        <v>19628</v>
      </c>
      <c r="M141">
        <v>17749</v>
      </c>
      <c r="N141">
        <v>15870</v>
      </c>
      <c r="O141">
        <v>13572</v>
      </c>
      <c r="P141">
        <v>11749</v>
      </c>
    </row>
    <row r="142" spans="1:16" ht="12.75">
      <c r="A142">
        <v>31100</v>
      </c>
      <c r="B142">
        <v>1</v>
      </c>
      <c r="C142">
        <v>61</v>
      </c>
      <c r="D142" t="s">
        <v>20</v>
      </c>
      <c r="E142">
        <v>11176</v>
      </c>
      <c r="F142">
        <v>10905</v>
      </c>
      <c r="G142">
        <v>11104</v>
      </c>
      <c r="H142">
        <v>10847</v>
      </c>
      <c r="I142">
        <v>11138</v>
      </c>
      <c r="J142">
        <v>12583</v>
      </c>
      <c r="K142">
        <v>13929</v>
      </c>
      <c r="L142">
        <v>14822</v>
      </c>
      <c r="M142">
        <v>16610</v>
      </c>
      <c r="N142">
        <v>20156</v>
      </c>
      <c r="O142">
        <v>20378</v>
      </c>
      <c r="P142">
        <v>20459</v>
      </c>
    </row>
    <row r="143" spans="1:16" ht="12.75">
      <c r="A143">
        <v>31100</v>
      </c>
      <c r="B143">
        <v>2</v>
      </c>
      <c r="D143" t="s">
        <v>20</v>
      </c>
      <c r="E143">
        <v>19721</v>
      </c>
      <c r="F143">
        <v>18968</v>
      </c>
      <c r="G143">
        <v>18960</v>
      </c>
      <c r="H143">
        <v>18702</v>
      </c>
      <c r="I143">
        <v>18426</v>
      </c>
      <c r="J143">
        <v>18110</v>
      </c>
      <c r="K143">
        <v>17541</v>
      </c>
      <c r="L143">
        <v>17182</v>
      </c>
      <c r="M143">
        <v>16107</v>
      </c>
      <c r="N143">
        <v>14314</v>
      </c>
      <c r="O143">
        <v>13028</v>
      </c>
      <c r="P143">
        <v>11608</v>
      </c>
    </row>
    <row r="144" spans="1:16" ht="12.75">
      <c r="A144">
        <v>31200</v>
      </c>
      <c r="B144">
        <v>1</v>
      </c>
      <c r="C144">
        <v>71</v>
      </c>
      <c r="D144" t="s">
        <v>20</v>
      </c>
      <c r="E144">
        <v>11421</v>
      </c>
      <c r="F144">
        <v>11097</v>
      </c>
      <c r="G144">
        <v>11361</v>
      </c>
      <c r="H144">
        <v>11156</v>
      </c>
      <c r="I144">
        <v>11522</v>
      </c>
      <c r="J144">
        <v>12112</v>
      </c>
      <c r="K144">
        <v>12833</v>
      </c>
      <c r="L144">
        <v>13344</v>
      </c>
      <c r="M144">
        <v>13487</v>
      </c>
      <c r="N144">
        <v>14225</v>
      </c>
      <c r="O144">
        <v>16252</v>
      </c>
      <c r="P144">
        <v>16683</v>
      </c>
    </row>
    <row r="145" spans="1:16" ht="12.75">
      <c r="A145">
        <v>31200</v>
      </c>
      <c r="B145">
        <v>2</v>
      </c>
      <c r="D145" t="s">
        <v>20</v>
      </c>
      <c r="E145">
        <v>16878</v>
      </c>
      <c r="F145">
        <v>16623</v>
      </c>
      <c r="G145">
        <v>16886</v>
      </c>
      <c r="H145">
        <v>16633</v>
      </c>
      <c r="I145">
        <v>16719</v>
      </c>
      <c r="J145">
        <v>16968</v>
      </c>
      <c r="K145">
        <v>15969</v>
      </c>
      <c r="L145">
        <v>14696</v>
      </c>
      <c r="M145">
        <v>14016</v>
      </c>
      <c r="N145">
        <v>13206</v>
      </c>
      <c r="O145">
        <v>12182</v>
      </c>
      <c r="P145">
        <v>11254</v>
      </c>
    </row>
    <row r="146" spans="1:16" ht="12.75">
      <c r="A146">
        <v>31300</v>
      </c>
      <c r="B146">
        <v>1</v>
      </c>
      <c r="C146">
        <v>11</v>
      </c>
      <c r="D146" t="s">
        <v>20</v>
      </c>
      <c r="E146">
        <v>11599</v>
      </c>
      <c r="F146">
        <v>11187</v>
      </c>
      <c r="G146">
        <v>11226</v>
      </c>
      <c r="H146">
        <v>11606</v>
      </c>
      <c r="I146">
        <v>12444</v>
      </c>
      <c r="J146">
        <v>15822</v>
      </c>
      <c r="K146">
        <v>18265</v>
      </c>
      <c r="L146">
        <v>21250</v>
      </c>
      <c r="M146">
        <v>23805</v>
      </c>
      <c r="N146">
        <v>27913</v>
      </c>
      <c r="O146">
        <v>28496</v>
      </c>
      <c r="P146">
        <v>26832</v>
      </c>
    </row>
    <row r="147" spans="1:16" ht="12.75">
      <c r="A147">
        <v>31300</v>
      </c>
      <c r="B147">
        <v>2</v>
      </c>
      <c r="D147" t="s">
        <v>20</v>
      </c>
      <c r="E147">
        <v>26304</v>
      </c>
      <c r="F147">
        <v>27936</v>
      </c>
      <c r="G147">
        <v>25601</v>
      </c>
      <c r="H147">
        <v>24579</v>
      </c>
      <c r="I147">
        <v>23232</v>
      </c>
      <c r="J147">
        <v>22231</v>
      </c>
      <c r="K147">
        <v>21027</v>
      </c>
      <c r="L147">
        <v>20023</v>
      </c>
      <c r="M147">
        <v>18651</v>
      </c>
      <c r="N147">
        <v>16686</v>
      </c>
      <c r="O147">
        <v>14249</v>
      </c>
      <c r="P147">
        <v>13402</v>
      </c>
    </row>
    <row r="148" spans="1:16" ht="12.75">
      <c r="A148">
        <v>31400</v>
      </c>
      <c r="B148">
        <v>1</v>
      </c>
      <c r="C148">
        <v>21</v>
      </c>
      <c r="D148" t="s">
        <v>20</v>
      </c>
      <c r="E148">
        <v>12872</v>
      </c>
      <c r="F148">
        <v>12553</v>
      </c>
      <c r="G148">
        <v>12124</v>
      </c>
      <c r="H148">
        <v>11904</v>
      </c>
      <c r="I148">
        <v>13210</v>
      </c>
      <c r="J148">
        <v>16188</v>
      </c>
      <c r="K148">
        <v>18702</v>
      </c>
      <c r="L148">
        <v>21513</v>
      </c>
      <c r="M148">
        <v>23891</v>
      </c>
      <c r="N148">
        <v>26548</v>
      </c>
      <c r="O148">
        <v>26655</v>
      </c>
      <c r="P148">
        <v>26218</v>
      </c>
    </row>
    <row r="149" spans="1:16" ht="12.75">
      <c r="A149">
        <v>31400</v>
      </c>
      <c r="B149">
        <v>2</v>
      </c>
      <c r="D149" t="s">
        <v>20</v>
      </c>
      <c r="E149">
        <v>25237</v>
      </c>
      <c r="F149">
        <v>25795</v>
      </c>
      <c r="G149">
        <v>26017</v>
      </c>
      <c r="H149">
        <v>24183</v>
      </c>
      <c r="I149">
        <v>22652</v>
      </c>
      <c r="J149">
        <v>21668</v>
      </c>
      <c r="K149">
        <v>21072</v>
      </c>
      <c r="L149">
        <v>19467</v>
      </c>
      <c r="M149">
        <v>17778</v>
      </c>
      <c r="N149">
        <v>15320</v>
      </c>
      <c r="O149">
        <v>13523</v>
      </c>
      <c r="P149">
        <v>12182</v>
      </c>
    </row>
    <row r="150" spans="1:16" ht="12.75">
      <c r="A150">
        <v>31500</v>
      </c>
      <c r="B150">
        <v>1</v>
      </c>
      <c r="C150">
        <v>31</v>
      </c>
      <c r="D150" t="s">
        <v>20</v>
      </c>
      <c r="E150">
        <v>11759</v>
      </c>
      <c r="F150">
        <v>11653</v>
      </c>
      <c r="G150">
        <v>11171</v>
      </c>
      <c r="H150">
        <v>11051</v>
      </c>
      <c r="I150">
        <v>11746</v>
      </c>
      <c r="J150">
        <v>14971</v>
      </c>
      <c r="K150">
        <v>17504</v>
      </c>
      <c r="L150">
        <v>22684</v>
      </c>
      <c r="M150">
        <v>24749</v>
      </c>
      <c r="N150">
        <v>26598</v>
      </c>
      <c r="O150">
        <v>27402</v>
      </c>
      <c r="P150">
        <v>29676</v>
      </c>
    </row>
    <row r="151" spans="1:16" ht="12.75">
      <c r="A151">
        <v>31500</v>
      </c>
      <c r="B151">
        <v>2</v>
      </c>
      <c r="D151" t="s">
        <v>20</v>
      </c>
      <c r="E151">
        <v>25979</v>
      </c>
      <c r="F151">
        <v>26439</v>
      </c>
      <c r="G151">
        <v>25756</v>
      </c>
      <c r="H151">
        <v>24188</v>
      </c>
      <c r="I151">
        <v>22390</v>
      </c>
      <c r="J151">
        <v>22381</v>
      </c>
      <c r="K151">
        <v>21487</v>
      </c>
      <c r="L151">
        <v>20619</v>
      </c>
      <c r="M151">
        <v>18310</v>
      </c>
      <c r="N151">
        <v>16185</v>
      </c>
      <c r="O151">
        <v>13650</v>
      </c>
      <c r="P151">
        <v>12249</v>
      </c>
    </row>
    <row r="152" spans="1:16" ht="12.75">
      <c r="A152">
        <v>31600</v>
      </c>
      <c r="B152">
        <v>1</v>
      </c>
      <c r="C152">
        <v>41</v>
      </c>
      <c r="D152" t="s">
        <v>20</v>
      </c>
      <c r="E152">
        <v>11932</v>
      </c>
      <c r="F152">
        <v>11809</v>
      </c>
      <c r="G152">
        <v>11393</v>
      </c>
      <c r="H152">
        <v>11307</v>
      </c>
      <c r="I152">
        <v>12235</v>
      </c>
      <c r="J152">
        <v>14957</v>
      </c>
      <c r="K152">
        <v>17937</v>
      </c>
      <c r="L152">
        <v>21676</v>
      </c>
      <c r="M152">
        <v>23643</v>
      </c>
      <c r="N152">
        <v>25032</v>
      </c>
      <c r="O152">
        <v>27817</v>
      </c>
      <c r="P152">
        <v>30004</v>
      </c>
    </row>
    <row r="153" spans="1:16" ht="12.75">
      <c r="A153">
        <v>31600</v>
      </c>
      <c r="B153">
        <v>2</v>
      </c>
      <c r="D153" t="s">
        <v>20</v>
      </c>
      <c r="E153">
        <v>27129</v>
      </c>
      <c r="F153">
        <v>28381</v>
      </c>
      <c r="G153">
        <v>26774</v>
      </c>
      <c r="H153">
        <v>25285</v>
      </c>
      <c r="I153">
        <v>24112</v>
      </c>
      <c r="J153">
        <v>22541</v>
      </c>
      <c r="K153">
        <v>20879</v>
      </c>
      <c r="L153">
        <v>19800</v>
      </c>
      <c r="M153">
        <v>18911</v>
      </c>
      <c r="N153">
        <v>16842</v>
      </c>
      <c r="O153">
        <v>14196</v>
      </c>
      <c r="P153">
        <v>12696</v>
      </c>
    </row>
    <row r="154" spans="1:16" ht="12.75">
      <c r="A154">
        <v>31700</v>
      </c>
      <c r="B154">
        <v>1</v>
      </c>
      <c r="C154">
        <v>51</v>
      </c>
      <c r="D154" t="s">
        <v>20</v>
      </c>
      <c r="E154">
        <v>12311</v>
      </c>
      <c r="F154">
        <v>12006</v>
      </c>
      <c r="G154">
        <v>11664</v>
      </c>
      <c r="H154">
        <v>11310</v>
      </c>
      <c r="I154">
        <v>12117</v>
      </c>
      <c r="J154">
        <v>14884</v>
      </c>
      <c r="K154">
        <v>17347</v>
      </c>
      <c r="L154">
        <v>20532</v>
      </c>
      <c r="M154">
        <v>23377</v>
      </c>
      <c r="N154">
        <v>23918</v>
      </c>
      <c r="O154">
        <v>23877</v>
      </c>
      <c r="P154">
        <v>24209</v>
      </c>
    </row>
    <row r="155" spans="1:16" ht="12.75">
      <c r="A155">
        <v>31700</v>
      </c>
      <c r="B155">
        <v>2</v>
      </c>
      <c r="D155" t="s">
        <v>20</v>
      </c>
      <c r="E155">
        <v>23350</v>
      </c>
      <c r="F155">
        <v>23348</v>
      </c>
      <c r="G155">
        <v>23225</v>
      </c>
      <c r="H155">
        <v>22351</v>
      </c>
      <c r="I155">
        <v>21281</v>
      </c>
      <c r="J155">
        <v>19616</v>
      </c>
      <c r="K155">
        <v>19591</v>
      </c>
      <c r="L155">
        <v>19697</v>
      </c>
      <c r="M155">
        <v>18481</v>
      </c>
      <c r="N155">
        <v>16609</v>
      </c>
      <c r="O155">
        <v>14310</v>
      </c>
      <c r="P155">
        <v>12105</v>
      </c>
    </row>
    <row r="156" spans="1:16" ht="12.75">
      <c r="A156">
        <v>31800</v>
      </c>
      <c r="B156">
        <v>1</v>
      </c>
      <c r="C156">
        <v>61</v>
      </c>
      <c r="D156" t="s">
        <v>20</v>
      </c>
      <c r="E156">
        <v>11581</v>
      </c>
      <c r="F156">
        <v>11516</v>
      </c>
      <c r="G156">
        <v>11668</v>
      </c>
      <c r="H156">
        <v>11439</v>
      </c>
      <c r="I156">
        <v>11774</v>
      </c>
      <c r="J156">
        <v>13387</v>
      </c>
      <c r="K156">
        <v>14624</v>
      </c>
      <c r="L156">
        <v>15510</v>
      </c>
      <c r="M156">
        <v>18108</v>
      </c>
      <c r="N156">
        <v>19723</v>
      </c>
      <c r="O156">
        <v>20141</v>
      </c>
      <c r="P156">
        <v>20404</v>
      </c>
    </row>
    <row r="157" spans="1:16" ht="12.75">
      <c r="A157">
        <v>31800</v>
      </c>
      <c r="B157">
        <v>2</v>
      </c>
      <c r="D157" t="s">
        <v>20</v>
      </c>
      <c r="E157">
        <v>19340</v>
      </c>
      <c r="F157">
        <v>19536</v>
      </c>
      <c r="G157">
        <v>19607</v>
      </c>
      <c r="H157">
        <v>19363</v>
      </c>
      <c r="I157">
        <v>18507</v>
      </c>
      <c r="J157">
        <v>18367</v>
      </c>
      <c r="K157">
        <v>17798</v>
      </c>
      <c r="L157">
        <v>17104</v>
      </c>
      <c r="M157">
        <v>15962</v>
      </c>
      <c r="N157">
        <v>13901</v>
      </c>
      <c r="O157">
        <v>12914</v>
      </c>
      <c r="P157">
        <v>11768</v>
      </c>
    </row>
    <row r="158" spans="1:16" ht="12.75">
      <c r="A158">
        <v>31900</v>
      </c>
      <c r="B158">
        <v>1</v>
      </c>
      <c r="C158">
        <v>71</v>
      </c>
      <c r="D158" t="s">
        <v>20</v>
      </c>
      <c r="E158">
        <v>11251</v>
      </c>
      <c r="F158">
        <v>11091</v>
      </c>
      <c r="G158">
        <v>11161</v>
      </c>
      <c r="H158">
        <v>11199</v>
      </c>
      <c r="I158">
        <v>11461</v>
      </c>
      <c r="J158">
        <v>11592</v>
      </c>
      <c r="K158">
        <v>12051</v>
      </c>
      <c r="L158">
        <v>12575</v>
      </c>
      <c r="M158">
        <v>13849</v>
      </c>
      <c r="N158">
        <v>15581</v>
      </c>
      <c r="O158">
        <v>17638</v>
      </c>
      <c r="P158">
        <v>17905</v>
      </c>
    </row>
    <row r="159" spans="1:16" ht="12.75">
      <c r="A159">
        <v>31900</v>
      </c>
      <c r="B159">
        <v>2</v>
      </c>
      <c r="D159" t="s">
        <v>20</v>
      </c>
      <c r="E159">
        <v>17585</v>
      </c>
      <c r="F159">
        <v>17070</v>
      </c>
      <c r="G159">
        <v>17423</v>
      </c>
      <c r="H159">
        <v>17320</v>
      </c>
      <c r="I159">
        <v>16650</v>
      </c>
      <c r="J159">
        <v>15019</v>
      </c>
      <c r="K159">
        <v>14826</v>
      </c>
      <c r="L159">
        <v>13897</v>
      </c>
      <c r="M159">
        <v>13199</v>
      </c>
      <c r="N159">
        <v>12020</v>
      </c>
      <c r="O159">
        <v>11499</v>
      </c>
      <c r="P159">
        <v>10797</v>
      </c>
    </row>
    <row r="160" spans="1:16" ht="12.75">
      <c r="A160">
        <v>32000</v>
      </c>
      <c r="B160">
        <v>1</v>
      </c>
      <c r="C160">
        <v>11</v>
      </c>
      <c r="D160" t="s">
        <v>20</v>
      </c>
      <c r="E160">
        <v>10431</v>
      </c>
      <c r="F160">
        <v>10404</v>
      </c>
      <c r="G160">
        <v>10618</v>
      </c>
      <c r="H160">
        <v>10905</v>
      </c>
      <c r="I160">
        <v>12225</v>
      </c>
      <c r="J160">
        <v>15309</v>
      </c>
      <c r="K160">
        <v>17585</v>
      </c>
      <c r="L160">
        <v>21418</v>
      </c>
      <c r="M160">
        <v>24646</v>
      </c>
      <c r="N160">
        <v>26359</v>
      </c>
      <c r="O160">
        <v>29650</v>
      </c>
      <c r="P160">
        <v>28690</v>
      </c>
    </row>
    <row r="161" spans="1:16" ht="12.75">
      <c r="A161">
        <v>32000</v>
      </c>
      <c r="B161">
        <v>2</v>
      </c>
      <c r="D161" t="s">
        <v>20</v>
      </c>
      <c r="E161">
        <v>25977</v>
      </c>
      <c r="F161">
        <v>27142</v>
      </c>
      <c r="G161">
        <v>28006</v>
      </c>
      <c r="H161">
        <v>24605</v>
      </c>
      <c r="I161">
        <v>23175</v>
      </c>
      <c r="J161">
        <v>21116</v>
      </c>
      <c r="K161">
        <v>19794</v>
      </c>
      <c r="L161">
        <v>19372</v>
      </c>
      <c r="M161">
        <v>18387</v>
      </c>
      <c r="N161">
        <v>16123</v>
      </c>
      <c r="O161">
        <v>14096</v>
      </c>
      <c r="P161">
        <v>12562</v>
      </c>
    </row>
    <row r="162" spans="1:16" ht="12.75">
      <c r="A162">
        <v>32100</v>
      </c>
      <c r="B162">
        <v>1</v>
      </c>
      <c r="C162">
        <v>21</v>
      </c>
      <c r="D162" t="s">
        <v>20</v>
      </c>
      <c r="E162">
        <v>11940</v>
      </c>
      <c r="F162">
        <v>11828</v>
      </c>
      <c r="G162">
        <v>11165</v>
      </c>
      <c r="H162">
        <v>10896</v>
      </c>
      <c r="I162">
        <v>12058</v>
      </c>
      <c r="J162">
        <v>14660</v>
      </c>
      <c r="K162">
        <v>17645</v>
      </c>
      <c r="L162">
        <v>21358</v>
      </c>
      <c r="M162">
        <v>27463</v>
      </c>
      <c r="N162">
        <v>28835</v>
      </c>
      <c r="O162">
        <v>30001</v>
      </c>
      <c r="P162">
        <v>27782</v>
      </c>
    </row>
    <row r="163" spans="1:16" ht="12.75">
      <c r="A163">
        <v>32100</v>
      </c>
      <c r="B163">
        <v>2</v>
      </c>
      <c r="D163" t="s">
        <v>20</v>
      </c>
      <c r="E163">
        <v>27943</v>
      </c>
      <c r="F163">
        <v>29667</v>
      </c>
      <c r="G163">
        <v>26926</v>
      </c>
      <c r="H163">
        <v>25188</v>
      </c>
      <c r="I163">
        <v>23725</v>
      </c>
      <c r="J163">
        <v>22142</v>
      </c>
      <c r="K163">
        <v>20942</v>
      </c>
      <c r="L163">
        <v>19380</v>
      </c>
      <c r="M163">
        <v>17691</v>
      </c>
      <c r="N163">
        <v>15798</v>
      </c>
      <c r="O163">
        <v>13388</v>
      </c>
      <c r="P163">
        <v>12199</v>
      </c>
    </row>
    <row r="164" spans="1:16" ht="12.75">
      <c r="A164">
        <v>32200</v>
      </c>
      <c r="B164">
        <v>1</v>
      </c>
      <c r="C164">
        <v>31</v>
      </c>
      <c r="D164" t="s">
        <v>20</v>
      </c>
      <c r="E164">
        <v>11766</v>
      </c>
      <c r="F164">
        <v>11521</v>
      </c>
      <c r="G164">
        <v>11285</v>
      </c>
      <c r="H164">
        <v>11193</v>
      </c>
      <c r="I164">
        <v>12308</v>
      </c>
      <c r="J164">
        <v>14558</v>
      </c>
      <c r="K164">
        <v>17032</v>
      </c>
      <c r="L164">
        <v>20565</v>
      </c>
      <c r="M164">
        <v>24583</v>
      </c>
      <c r="N164">
        <v>27502</v>
      </c>
      <c r="O164">
        <v>30899</v>
      </c>
      <c r="P164">
        <v>27800</v>
      </c>
    </row>
    <row r="165" spans="1:16" ht="12.75">
      <c r="A165">
        <v>32200</v>
      </c>
      <c r="B165">
        <v>2</v>
      </c>
      <c r="D165" t="s">
        <v>20</v>
      </c>
      <c r="E165">
        <v>26075</v>
      </c>
      <c r="F165">
        <v>29167</v>
      </c>
      <c r="G165">
        <v>28383</v>
      </c>
      <c r="H165">
        <v>25936</v>
      </c>
      <c r="I165">
        <v>23958</v>
      </c>
      <c r="J165">
        <v>22552</v>
      </c>
      <c r="K165">
        <v>20697</v>
      </c>
      <c r="L165">
        <v>18970</v>
      </c>
      <c r="M165">
        <v>17913</v>
      </c>
      <c r="N165">
        <v>15743</v>
      </c>
      <c r="O165">
        <v>13799</v>
      </c>
      <c r="P165">
        <v>12179</v>
      </c>
    </row>
    <row r="166" spans="1:16" ht="12.75">
      <c r="A166">
        <v>32300</v>
      </c>
      <c r="B166">
        <v>1</v>
      </c>
      <c r="C166">
        <v>41</v>
      </c>
      <c r="D166" t="s">
        <v>20</v>
      </c>
      <c r="E166">
        <v>11676</v>
      </c>
      <c r="F166">
        <v>11572</v>
      </c>
      <c r="G166">
        <v>11648</v>
      </c>
      <c r="H166">
        <v>11312</v>
      </c>
      <c r="I166">
        <v>12381</v>
      </c>
      <c r="J166">
        <v>15114</v>
      </c>
      <c r="K166">
        <v>17729</v>
      </c>
      <c r="L166">
        <v>21148</v>
      </c>
      <c r="M166">
        <v>24952</v>
      </c>
      <c r="N166">
        <v>27134</v>
      </c>
      <c r="O166">
        <v>28308</v>
      </c>
      <c r="P166">
        <v>27820</v>
      </c>
    </row>
    <row r="167" spans="1:16" ht="12.75">
      <c r="A167">
        <v>32300</v>
      </c>
      <c r="B167">
        <v>2</v>
      </c>
      <c r="D167" t="s">
        <v>20</v>
      </c>
      <c r="E167">
        <v>26504</v>
      </c>
      <c r="F167">
        <v>27044</v>
      </c>
      <c r="G167">
        <v>27543</v>
      </c>
      <c r="H167">
        <v>26215</v>
      </c>
      <c r="I167">
        <v>24837</v>
      </c>
      <c r="J167">
        <v>23126</v>
      </c>
      <c r="K167">
        <v>21193</v>
      </c>
      <c r="L167">
        <v>19860</v>
      </c>
      <c r="M167">
        <v>18442</v>
      </c>
      <c r="N167">
        <v>16480</v>
      </c>
      <c r="O167">
        <v>14264</v>
      </c>
      <c r="P167">
        <v>12727</v>
      </c>
    </row>
    <row r="168" spans="1:16" ht="12.75">
      <c r="A168">
        <v>32400</v>
      </c>
      <c r="B168">
        <v>1</v>
      </c>
      <c r="C168">
        <v>51</v>
      </c>
      <c r="D168" t="s">
        <v>20</v>
      </c>
      <c r="E168">
        <v>11992</v>
      </c>
      <c r="F168">
        <v>11656</v>
      </c>
      <c r="G168">
        <v>11371</v>
      </c>
      <c r="H168">
        <v>10763</v>
      </c>
      <c r="I168">
        <v>11889</v>
      </c>
      <c r="J168">
        <v>14234</v>
      </c>
      <c r="K168">
        <v>17338</v>
      </c>
      <c r="L168">
        <v>21630</v>
      </c>
      <c r="M168">
        <v>26734</v>
      </c>
      <c r="N168">
        <v>29710</v>
      </c>
      <c r="O168">
        <v>29592</v>
      </c>
      <c r="P168">
        <v>30263</v>
      </c>
    </row>
    <row r="169" spans="1:16" ht="12.75">
      <c r="A169">
        <v>32400</v>
      </c>
      <c r="B169">
        <v>2</v>
      </c>
      <c r="D169" t="s">
        <v>20</v>
      </c>
      <c r="E169">
        <v>26904</v>
      </c>
      <c r="F169">
        <v>29804</v>
      </c>
      <c r="G169">
        <v>27010</v>
      </c>
      <c r="H169">
        <v>24542</v>
      </c>
      <c r="I169">
        <v>23636</v>
      </c>
      <c r="J169">
        <v>21707</v>
      </c>
      <c r="K169">
        <v>19983</v>
      </c>
      <c r="L169">
        <v>19409</v>
      </c>
      <c r="M169">
        <v>17432</v>
      </c>
      <c r="N169">
        <v>15308</v>
      </c>
      <c r="O169">
        <v>13038</v>
      </c>
      <c r="P169">
        <v>11000</v>
      </c>
    </row>
    <row r="170" spans="1:16" ht="12.75">
      <c r="A170">
        <v>32500</v>
      </c>
      <c r="B170">
        <v>1</v>
      </c>
      <c r="C170">
        <v>61</v>
      </c>
      <c r="D170" t="s">
        <v>20</v>
      </c>
      <c r="E170">
        <v>10538</v>
      </c>
      <c r="F170">
        <v>10493</v>
      </c>
      <c r="G170">
        <v>10667</v>
      </c>
      <c r="H170">
        <v>10627</v>
      </c>
      <c r="I170">
        <v>11003</v>
      </c>
      <c r="J170">
        <v>12194</v>
      </c>
      <c r="K170">
        <v>13532</v>
      </c>
      <c r="L170">
        <v>14687</v>
      </c>
      <c r="M170">
        <v>17093</v>
      </c>
      <c r="N170">
        <v>20251</v>
      </c>
      <c r="O170">
        <v>20793</v>
      </c>
      <c r="P170">
        <v>20828</v>
      </c>
    </row>
    <row r="171" spans="1:16" ht="12.75">
      <c r="A171">
        <v>32500</v>
      </c>
      <c r="B171">
        <v>2</v>
      </c>
      <c r="D171" t="s">
        <v>20</v>
      </c>
      <c r="E171">
        <v>20228</v>
      </c>
      <c r="F171">
        <v>19692</v>
      </c>
      <c r="G171">
        <v>19470</v>
      </c>
      <c r="H171">
        <v>19165</v>
      </c>
      <c r="I171">
        <v>19358</v>
      </c>
      <c r="J171">
        <v>17428</v>
      </c>
      <c r="K171">
        <v>17063</v>
      </c>
      <c r="L171">
        <v>16014</v>
      </c>
      <c r="M171">
        <v>15080</v>
      </c>
      <c r="N171">
        <v>13412</v>
      </c>
      <c r="O171">
        <v>11885</v>
      </c>
      <c r="P171">
        <v>10608</v>
      </c>
    </row>
    <row r="172" spans="1:16" ht="12.75">
      <c r="A172">
        <v>32600</v>
      </c>
      <c r="B172">
        <v>1</v>
      </c>
      <c r="C172">
        <v>71</v>
      </c>
      <c r="D172" t="s">
        <v>20</v>
      </c>
      <c r="E172">
        <v>10093</v>
      </c>
      <c r="F172">
        <v>9924</v>
      </c>
      <c r="G172">
        <v>10026</v>
      </c>
      <c r="H172">
        <v>9961</v>
      </c>
      <c r="I172">
        <v>10119</v>
      </c>
      <c r="J172">
        <v>10548</v>
      </c>
      <c r="K172">
        <v>11489</v>
      </c>
      <c r="L172">
        <v>11572</v>
      </c>
      <c r="M172">
        <v>12551</v>
      </c>
      <c r="N172">
        <v>14033</v>
      </c>
      <c r="O172">
        <v>16947</v>
      </c>
      <c r="P172">
        <v>17497</v>
      </c>
    </row>
    <row r="173" spans="1:16" ht="12.75">
      <c r="A173">
        <v>32600</v>
      </c>
      <c r="B173">
        <v>2</v>
      </c>
      <c r="D173" t="s">
        <v>20</v>
      </c>
      <c r="E173">
        <v>17734</v>
      </c>
      <c r="F173">
        <v>17472</v>
      </c>
      <c r="G173">
        <v>17187</v>
      </c>
      <c r="H173">
        <v>16971</v>
      </c>
      <c r="I173">
        <v>16125</v>
      </c>
      <c r="J173">
        <v>14775</v>
      </c>
      <c r="K173">
        <v>14276</v>
      </c>
      <c r="L173">
        <v>12967</v>
      </c>
      <c r="M173">
        <v>12323</v>
      </c>
      <c r="N173">
        <v>11847</v>
      </c>
      <c r="O173">
        <v>11553</v>
      </c>
      <c r="P173">
        <v>10587</v>
      </c>
    </row>
    <row r="174" spans="1:16" ht="12.75">
      <c r="A174">
        <v>32700</v>
      </c>
      <c r="B174">
        <v>1</v>
      </c>
      <c r="C174">
        <v>11</v>
      </c>
      <c r="D174" t="s">
        <v>20</v>
      </c>
      <c r="E174">
        <v>10170</v>
      </c>
      <c r="F174">
        <v>10044</v>
      </c>
      <c r="G174">
        <v>10262</v>
      </c>
      <c r="H174">
        <v>10765</v>
      </c>
      <c r="I174">
        <v>11653</v>
      </c>
      <c r="J174">
        <v>14274</v>
      </c>
      <c r="K174">
        <v>15981</v>
      </c>
      <c r="L174">
        <v>19921</v>
      </c>
      <c r="M174">
        <v>26382</v>
      </c>
      <c r="N174">
        <v>26660</v>
      </c>
      <c r="O174">
        <v>28297</v>
      </c>
      <c r="P174">
        <v>29003</v>
      </c>
    </row>
    <row r="175" spans="1:16" ht="12.75">
      <c r="A175">
        <v>32700</v>
      </c>
      <c r="B175">
        <v>2</v>
      </c>
      <c r="D175" t="s">
        <v>20</v>
      </c>
      <c r="E175">
        <v>25906</v>
      </c>
      <c r="F175">
        <v>26264</v>
      </c>
      <c r="G175">
        <v>25553</v>
      </c>
      <c r="H175">
        <v>24117</v>
      </c>
      <c r="I175">
        <v>22814</v>
      </c>
      <c r="J175">
        <v>21942</v>
      </c>
      <c r="K175">
        <v>20594</v>
      </c>
      <c r="L175">
        <v>19737</v>
      </c>
      <c r="M175">
        <v>17999</v>
      </c>
      <c r="N175">
        <v>15372</v>
      </c>
      <c r="O175">
        <v>13943</v>
      </c>
      <c r="P175">
        <v>12414</v>
      </c>
    </row>
    <row r="176" spans="1:16" ht="12.75">
      <c r="A176">
        <v>32800</v>
      </c>
      <c r="B176">
        <v>1</v>
      </c>
      <c r="C176">
        <v>21</v>
      </c>
      <c r="D176" t="s">
        <v>20</v>
      </c>
      <c r="E176">
        <v>11674</v>
      </c>
      <c r="F176">
        <v>11470</v>
      </c>
      <c r="G176">
        <v>11425</v>
      </c>
      <c r="H176">
        <v>11262</v>
      </c>
      <c r="I176">
        <v>12210</v>
      </c>
      <c r="J176">
        <v>14500</v>
      </c>
      <c r="K176">
        <v>17074</v>
      </c>
      <c r="L176">
        <v>20621</v>
      </c>
      <c r="M176">
        <v>26357</v>
      </c>
      <c r="N176">
        <v>26307</v>
      </c>
      <c r="O176">
        <v>27598</v>
      </c>
      <c r="P176">
        <v>27218</v>
      </c>
    </row>
    <row r="177" spans="1:16" ht="12.75">
      <c r="A177">
        <v>32800</v>
      </c>
      <c r="B177">
        <v>2</v>
      </c>
      <c r="D177" t="s">
        <v>20</v>
      </c>
      <c r="E177">
        <v>27123</v>
      </c>
      <c r="F177">
        <v>27808</v>
      </c>
      <c r="G177">
        <v>25345</v>
      </c>
      <c r="H177">
        <v>23592</v>
      </c>
      <c r="I177">
        <v>22364</v>
      </c>
      <c r="J177">
        <v>21002</v>
      </c>
      <c r="K177">
        <v>20320</v>
      </c>
      <c r="L177">
        <v>19418</v>
      </c>
      <c r="M177">
        <v>17970</v>
      </c>
      <c r="N177">
        <v>15968</v>
      </c>
      <c r="O177">
        <v>13783</v>
      </c>
      <c r="P177">
        <v>12329</v>
      </c>
    </row>
    <row r="178" spans="1:16" ht="12.75">
      <c r="A178">
        <v>32900</v>
      </c>
      <c r="B178">
        <v>1</v>
      </c>
      <c r="C178">
        <v>31</v>
      </c>
      <c r="D178" t="s">
        <v>20</v>
      </c>
      <c r="E178">
        <v>11608</v>
      </c>
      <c r="F178">
        <v>11385</v>
      </c>
      <c r="G178">
        <v>10899</v>
      </c>
      <c r="H178">
        <v>10283</v>
      </c>
      <c r="I178">
        <v>11420</v>
      </c>
      <c r="J178">
        <v>14276</v>
      </c>
      <c r="K178">
        <v>17302</v>
      </c>
      <c r="L178">
        <v>19664</v>
      </c>
      <c r="M178">
        <v>23452</v>
      </c>
      <c r="N178">
        <v>27378</v>
      </c>
      <c r="O178">
        <v>28188</v>
      </c>
      <c r="P178">
        <v>26387</v>
      </c>
    </row>
    <row r="179" spans="1:16" ht="12.75">
      <c r="A179">
        <v>32900</v>
      </c>
      <c r="B179">
        <v>2</v>
      </c>
      <c r="D179" t="s">
        <v>20</v>
      </c>
      <c r="E179">
        <v>25530</v>
      </c>
      <c r="F179">
        <v>28288</v>
      </c>
      <c r="G179">
        <v>25452</v>
      </c>
      <c r="H179">
        <v>23529</v>
      </c>
      <c r="I179">
        <v>22431</v>
      </c>
      <c r="J179">
        <v>20861</v>
      </c>
      <c r="K179">
        <v>19844</v>
      </c>
      <c r="L179">
        <v>19078</v>
      </c>
      <c r="M179">
        <v>17913</v>
      </c>
      <c r="N179">
        <v>15643</v>
      </c>
      <c r="O179">
        <v>13536</v>
      </c>
      <c r="P179">
        <v>12070</v>
      </c>
    </row>
    <row r="180" spans="1:16" ht="12.75">
      <c r="A180">
        <v>33000</v>
      </c>
      <c r="B180">
        <v>1</v>
      </c>
      <c r="C180">
        <v>41</v>
      </c>
      <c r="D180" t="s">
        <v>20</v>
      </c>
      <c r="E180">
        <v>11551</v>
      </c>
      <c r="F180">
        <v>11409</v>
      </c>
      <c r="G180">
        <v>11094</v>
      </c>
      <c r="H180">
        <v>10999</v>
      </c>
      <c r="I180">
        <v>11546</v>
      </c>
      <c r="J180">
        <v>14232</v>
      </c>
      <c r="K180">
        <v>16510</v>
      </c>
      <c r="L180">
        <v>20263</v>
      </c>
      <c r="M180">
        <v>23289</v>
      </c>
      <c r="N180">
        <v>25065</v>
      </c>
      <c r="O180">
        <v>26224</v>
      </c>
      <c r="P180">
        <v>26019</v>
      </c>
    </row>
    <row r="181" spans="1:16" ht="12.75">
      <c r="A181">
        <v>33000</v>
      </c>
      <c r="B181">
        <v>2</v>
      </c>
      <c r="D181" t="s">
        <v>20</v>
      </c>
      <c r="E181">
        <v>25246</v>
      </c>
      <c r="F181">
        <v>25571</v>
      </c>
      <c r="G181">
        <v>26153</v>
      </c>
      <c r="H181">
        <v>24273</v>
      </c>
      <c r="I181">
        <v>22730</v>
      </c>
      <c r="J181">
        <v>21476</v>
      </c>
      <c r="K181">
        <v>20642</v>
      </c>
      <c r="L181">
        <v>19485</v>
      </c>
      <c r="M181">
        <v>18103</v>
      </c>
      <c r="N181">
        <v>16096</v>
      </c>
      <c r="O181">
        <v>14022</v>
      </c>
      <c r="P181">
        <v>12514</v>
      </c>
    </row>
    <row r="182" spans="1:16" ht="12.75">
      <c r="A182">
        <v>33100</v>
      </c>
      <c r="B182">
        <v>1</v>
      </c>
      <c r="C182">
        <v>51</v>
      </c>
      <c r="D182" t="s">
        <v>20</v>
      </c>
      <c r="E182">
        <v>11434</v>
      </c>
      <c r="F182">
        <v>11305</v>
      </c>
      <c r="G182">
        <v>11055</v>
      </c>
      <c r="H182">
        <v>10985</v>
      </c>
      <c r="I182">
        <v>12059</v>
      </c>
      <c r="J182">
        <v>14175</v>
      </c>
      <c r="K182">
        <v>16661</v>
      </c>
      <c r="L182">
        <v>19666</v>
      </c>
      <c r="M182">
        <v>23023</v>
      </c>
      <c r="N182">
        <v>26216</v>
      </c>
      <c r="O182">
        <v>28812</v>
      </c>
      <c r="P182">
        <v>26727</v>
      </c>
    </row>
    <row r="183" spans="1:16" ht="12.75">
      <c r="A183">
        <v>33100</v>
      </c>
      <c r="B183">
        <v>2</v>
      </c>
      <c r="D183" t="s">
        <v>20</v>
      </c>
      <c r="E183">
        <v>25823</v>
      </c>
      <c r="F183">
        <v>27341</v>
      </c>
      <c r="G183">
        <v>24223</v>
      </c>
      <c r="H183">
        <v>22797</v>
      </c>
      <c r="I183">
        <v>21500</v>
      </c>
      <c r="J183">
        <v>20118</v>
      </c>
      <c r="K183">
        <v>19973</v>
      </c>
      <c r="L183">
        <v>19438</v>
      </c>
      <c r="M183">
        <v>17367</v>
      </c>
      <c r="N183">
        <v>14915</v>
      </c>
      <c r="O183">
        <v>12717</v>
      </c>
      <c r="P183">
        <v>11101</v>
      </c>
    </row>
    <row r="184" spans="1:16" ht="12.75">
      <c r="A184">
        <v>40100</v>
      </c>
      <c r="B184">
        <v>1</v>
      </c>
      <c r="C184">
        <v>61</v>
      </c>
      <c r="D184" t="s">
        <v>20</v>
      </c>
      <c r="E184">
        <v>10012</v>
      </c>
      <c r="F184">
        <v>9883</v>
      </c>
      <c r="G184">
        <v>9982</v>
      </c>
      <c r="H184">
        <v>9863</v>
      </c>
      <c r="I184">
        <v>10126</v>
      </c>
      <c r="J184">
        <v>11530</v>
      </c>
      <c r="K184">
        <v>12487</v>
      </c>
      <c r="L184">
        <v>13517</v>
      </c>
      <c r="M184">
        <v>15218</v>
      </c>
      <c r="N184">
        <v>17362</v>
      </c>
      <c r="O184">
        <v>18080</v>
      </c>
      <c r="P184">
        <v>17894</v>
      </c>
    </row>
    <row r="185" spans="1:16" ht="12.75">
      <c r="A185">
        <v>40100</v>
      </c>
      <c r="B185">
        <v>2</v>
      </c>
      <c r="D185" t="s">
        <v>20</v>
      </c>
      <c r="E185">
        <v>17777</v>
      </c>
      <c r="F185">
        <v>17478</v>
      </c>
      <c r="G185">
        <v>17494</v>
      </c>
      <c r="H185">
        <v>17313</v>
      </c>
      <c r="I185">
        <v>17247</v>
      </c>
      <c r="J185">
        <v>15654</v>
      </c>
      <c r="K185">
        <v>15912</v>
      </c>
      <c r="L185">
        <v>15630</v>
      </c>
      <c r="M185">
        <v>14113</v>
      </c>
      <c r="N185">
        <v>12647</v>
      </c>
      <c r="O185">
        <v>11213</v>
      </c>
      <c r="P185">
        <v>10322</v>
      </c>
    </row>
    <row r="186" spans="1:16" ht="12.75">
      <c r="A186">
        <v>40200</v>
      </c>
      <c r="B186">
        <v>1</v>
      </c>
      <c r="C186">
        <v>72</v>
      </c>
      <c r="D186" t="s">
        <v>20</v>
      </c>
      <c r="E186">
        <v>9601</v>
      </c>
      <c r="F186">
        <v>9463</v>
      </c>
      <c r="G186">
        <v>9563</v>
      </c>
      <c r="H186">
        <v>9664</v>
      </c>
      <c r="I186">
        <v>9882</v>
      </c>
      <c r="J186">
        <v>10219</v>
      </c>
      <c r="K186">
        <v>10637</v>
      </c>
      <c r="L186">
        <v>10906</v>
      </c>
      <c r="M186">
        <v>11530</v>
      </c>
      <c r="N186">
        <v>12213</v>
      </c>
      <c r="O186">
        <v>13682</v>
      </c>
      <c r="P186">
        <v>14725</v>
      </c>
    </row>
    <row r="187" spans="1:16" ht="12.75">
      <c r="A187">
        <v>40200</v>
      </c>
      <c r="B187">
        <v>2</v>
      </c>
      <c r="D187" t="s">
        <v>20</v>
      </c>
      <c r="E187">
        <v>14591</v>
      </c>
      <c r="F187">
        <v>14470</v>
      </c>
      <c r="G187">
        <v>14644</v>
      </c>
      <c r="H187">
        <v>15727</v>
      </c>
      <c r="I187">
        <v>14614</v>
      </c>
      <c r="J187">
        <v>13749</v>
      </c>
      <c r="K187">
        <v>12890</v>
      </c>
      <c r="L187">
        <v>12615</v>
      </c>
      <c r="M187">
        <v>11936</v>
      </c>
      <c r="N187">
        <v>11198</v>
      </c>
      <c r="O187">
        <v>10579</v>
      </c>
      <c r="P187">
        <v>9817</v>
      </c>
    </row>
    <row r="188" spans="1:16" ht="12.75">
      <c r="A188">
        <v>40300</v>
      </c>
      <c r="B188">
        <v>1</v>
      </c>
      <c r="C188">
        <v>12</v>
      </c>
      <c r="D188" t="s">
        <v>20</v>
      </c>
      <c r="E188">
        <v>9804</v>
      </c>
      <c r="F188">
        <v>9596</v>
      </c>
      <c r="G188">
        <v>9534</v>
      </c>
      <c r="H188">
        <v>9775</v>
      </c>
      <c r="I188">
        <v>10676</v>
      </c>
      <c r="J188">
        <v>13045</v>
      </c>
      <c r="K188">
        <v>15730</v>
      </c>
      <c r="L188">
        <v>19403</v>
      </c>
      <c r="M188">
        <v>23385</v>
      </c>
      <c r="N188">
        <v>23784</v>
      </c>
      <c r="O188">
        <v>25909</v>
      </c>
      <c r="P188">
        <v>24897</v>
      </c>
    </row>
    <row r="189" spans="1:16" ht="12.75">
      <c r="A189">
        <v>40300</v>
      </c>
      <c r="B189">
        <v>2</v>
      </c>
      <c r="D189" t="s">
        <v>20</v>
      </c>
      <c r="E189">
        <v>23648</v>
      </c>
      <c r="F189">
        <v>23580</v>
      </c>
      <c r="G189">
        <v>23478</v>
      </c>
      <c r="H189">
        <v>22173</v>
      </c>
      <c r="I189">
        <v>21257</v>
      </c>
      <c r="J189">
        <v>19393</v>
      </c>
      <c r="K189">
        <v>18556</v>
      </c>
      <c r="L189">
        <v>17839</v>
      </c>
      <c r="M189">
        <v>16443</v>
      </c>
      <c r="N189">
        <v>14864</v>
      </c>
      <c r="O189">
        <v>12485</v>
      </c>
      <c r="P189">
        <v>11478</v>
      </c>
    </row>
    <row r="190" spans="1:16" ht="12.75">
      <c r="A190">
        <v>40400</v>
      </c>
      <c r="B190">
        <v>1</v>
      </c>
      <c r="C190">
        <v>22</v>
      </c>
      <c r="D190" t="s">
        <v>20</v>
      </c>
      <c r="E190">
        <v>11108</v>
      </c>
      <c r="F190">
        <v>10821</v>
      </c>
      <c r="G190">
        <v>10073</v>
      </c>
      <c r="H190">
        <v>9822</v>
      </c>
      <c r="I190">
        <v>10871</v>
      </c>
      <c r="J190">
        <v>13671</v>
      </c>
      <c r="K190">
        <v>16648</v>
      </c>
      <c r="L190">
        <v>19241</v>
      </c>
      <c r="M190">
        <v>21986</v>
      </c>
      <c r="N190">
        <v>24289</v>
      </c>
      <c r="O190">
        <v>25285</v>
      </c>
      <c r="P190">
        <v>25131</v>
      </c>
    </row>
    <row r="191" spans="1:16" ht="12.75">
      <c r="A191">
        <v>40400</v>
      </c>
      <c r="B191">
        <v>2</v>
      </c>
      <c r="D191" t="s">
        <v>20</v>
      </c>
      <c r="E191">
        <v>24165</v>
      </c>
      <c r="F191">
        <v>24351</v>
      </c>
      <c r="G191">
        <v>23717</v>
      </c>
      <c r="H191">
        <v>22917</v>
      </c>
      <c r="I191">
        <v>21430</v>
      </c>
      <c r="J191">
        <v>19551</v>
      </c>
      <c r="K191">
        <v>18682</v>
      </c>
      <c r="L191">
        <v>18153</v>
      </c>
      <c r="M191">
        <v>17045</v>
      </c>
      <c r="N191">
        <v>15414</v>
      </c>
      <c r="O191">
        <v>12925</v>
      </c>
      <c r="P191">
        <v>11519</v>
      </c>
    </row>
    <row r="192" spans="1:16" ht="12.75">
      <c r="A192">
        <v>40500</v>
      </c>
      <c r="B192">
        <v>1</v>
      </c>
      <c r="C192">
        <v>32</v>
      </c>
      <c r="D192" t="s">
        <v>20</v>
      </c>
      <c r="E192">
        <v>10752</v>
      </c>
      <c r="F192">
        <v>10632</v>
      </c>
      <c r="G192">
        <v>10522</v>
      </c>
      <c r="H192">
        <v>10216</v>
      </c>
      <c r="I192">
        <v>11193</v>
      </c>
      <c r="J192">
        <v>13746</v>
      </c>
      <c r="K192">
        <v>16657</v>
      </c>
      <c r="L192">
        <v>19273</v>
      </c>
      <c r="M192">
        <v>22496</v>
      </c>
      <c r="N192">
        <v>23757</v>
      </c>
      <c r="O192">
        <v>24434</v>
      </c>
      <c r="P192">
        <v>24385</v>
      </c>
    </row>
    <row r="193" spans="1:16" ht="12.75">
      <c r="A193">
        <v>40500</v>
      </c>
      <c r="B193">
        <v>2</v>
      </c>
      <c r="D193" t="s">
        <v>20</v>
      </c>
      <c r="E193">
        <v>24048</v>
      </c>
      <c r="F193">
        <v>24872</v>
      </c>
      <c r="G193">
        <v>24346</v>
      </c>
      <c r="H193">
        <v>23594</v>
      </c>
      <c r="I193">
        <v>21710</v>
      </c>
      <c r="J193">
        <v>19751</v>
      </c>
      <c r="K193">
        <v>18811</v>
      </c>
      <c r="L193">
        <v>18549</v>
      </c>
      <c r="M193">
        <v>17323</v>
      </c>
      <c r="N193">
        <v>15190</v>
      </c>
      <c r="O193">
        <v>13126</v>
      </c>
      <c r="P193">
        <v>12145</v>
      </c>
    </row>
    <row r="194" spans="1:16" ht="12.75">
      <c r="A194">
        <v>40600</v>
      </c>
      <c r="B194">
        <v>1</v>
      </c>
      <c r="C194">
        <v>42</v>
      </c>
      <c r="D194" t="s">
        <v>20</v>
      </c>
      <c r="E194">
        <v>11179</v>
      </c>
      <c r="F194">
        <v>10961</v>
      </c>
      <c r="G194">
        <v>10414</v>
      </c>
      <c r="H194">
        <v>10674</v>
      </c>
      <c r="I194">
        <v>11657</v>
      </c>
      <c r="J194">
        <v>13673</v>
      </c>
      <c r="K194">
        <v>16712</v>
      </c>
      <c r="L194">
        <v>19225</v>
      </c>
      <c r="M194">
        <v>22118</v>
      </c>
      <c r="N194">
        <v>24444</v>
      </c>
      <c r="O194">
        <v>25030</v>
      </c>
      <c r="P194">
        <v>24939</v>
      </c>
    </row>
    <row r="195" spans="1:16" ht="12.75">
      <c r="A195">
        <v>40600</v>
      </c>
      <c r="B195">
        <v>2</v>
      </c>
      <c r="D195" t="s">
        <v>20</v>
      </c>
      <c r="E195">
        <v>23853</v>
      </c>
      <c r="F195">
        <v>23991</v>
      </c>
      <c r="G195">
        <v>23782</v>
      </c>
      <c r="H195">
        <v>22722</v>
      </c>
      <c r="I195">
        <v>21860</v>
      </c>
      <c r="J195">
        <v>20538</v>
      </c>
      <c r="K195">
        <v>18973</v>
      </c>
      <c r="L195">
        <v>18679</v>
      </c>
      <c r="M195">
        <v>17182</v>
      </c>
      <c r="N195">
        <v>15075</v>
      </c>
      <c r="O195">
        <v>13093</v>
      </c>
      <c r="P195">
        <v>11507</v>
      </c>
    </row>
    <row r="196" spans="1:16" ht="12.75">
      <c r="A196">
        <v>40700</v>
      </c>
      <c r="B196">
        <v>1</v>
      </c>
      <c r="C196">
        <v>52</v>
      </c>
      <c r="D196" t="s">
        <v>20</v>
      </c>
      <c r="E196">
        <v>10959</v>
      </c>
      <c r="F196">
        <v>10766</v>
      </c>
      <c r="G196">
        <v>10266</v>
      </c>
      <c r="H196">
        <v>10120</v>
      </c>
      <c r="I196">
        <v>11138</v>
      </c>
      <c r="J196">
        <v>13582</v>
      </c>
      <c r="K196">
        <v>16379</v>
      </c>
      <c r="L196">
        <v>19338</v>
      </c>
      <c r="M196">
        <v>22368</v>
      </c>
      <c r="N196">
        <v>24266</v>
      </c>
      <c r="O196">
        <v>25293</v>
      </c>
      <c r="P196">
        <v>24782</v>
      </c>
    </row>
    <row r="197" spans="1:16" ht="12.75">
      <c r="A197">
        <v>40700</v>
      </c>
      <c r="B197">
        <v>2</v>
      </c>
      <c r="D197" t="s">
        <v>20</v>
      </c>
      <c r="E197">
        <v>24117</v>
      </c>
      <c r="F197">
        <v>24324</v>
      </c>
      <c r="G197">
        <v>24142</v>
      </c>
      <c r="H197">
        <v>22685</v>
      </c>
      <c r="I197">
        <v>21029</v>
      </c>
      <c r="J197">
        <v>19096</v>
      </c>
      <c r="K197">
        <v>18427</v>
      </c>
      <c r="L197">
        <v>18442</v>
      </c>
      <c r="M197">
        <v>17377</v>
      </c>
      <c r="N197">
        <v>15238</v>
      </c>
      <c r="O197">
        <v>12750</v>
      </c>
      <c r="P197">
        <v>10714</v>
      </c>
    </row>
    <row r="198" spans="1:16" ht="12.75">
      <c r="A198">
        <v>40800</v>
      </c>
      <c r="B198">
        <v>1</v>
      </c>
      <c r="C198">
        <v>62</v>
      </c>
      <c r="D198" t="s">
        <v>20</v>
      </c>
      <c r="E198">
        <v>9945</v>
      </c>
      <c r="F198">
        <v>9855</v>
      </c>
      <c r="G198">
        <v>9820</v>
      </c>
      <c r="H198">
        <v>9645</v>
      </c>
      <c r="I198">
        <v>10156</v>
      </c>
      <c r="J198">
        <v>11367</v>
      </c>
      <c r="K198">
        <v>12971</v>
      </c>
      <c r="L198">
        <v>14121</v>
      </c>
      <c r="M198">
        <v>15736</v>
      </c>
      <c r="N198">
        <v>17645</v>
      </c>
      <c r="O198">
        <v>18387</v>
      </c>
      <c r="P198">
        <v>18762</v>
      </c>
    </row>
    <row r="199" spans="1:16" ht="12.75">
      <c r="A199">
        <v>40800</v>
      </c>
      <c r="B199">
        <v>2</v>
      </c>
      <c r="D199" t="s">
        <v>20</v>
      </c>
      <c r="E199">
        <v>18261</v>
      </c>
      <c r="F199">
        <v>19127</v>
      </c>
      <c r="G199">
        <v>19176</v>
      </c>
      <c r="H199">
        <v>19131</v>
      </c>
      <c r="I199">
        <v>17734</v>
      </c>
      <c r="J199">
        <v>16955</v>
      </c>
      <c r="K199">
        <v>15831</v>
      </c>
      <c r="L199">
        <v>15944</v>
      </c>
      <c r="M199">
        <v>14843</v>
      </c>
      <c r="N199">
        <v>12979</v>
      </c>
      <c r="O199">
        <v>11692</v>
      </c>
      <c r="P199">
        <v>10259</v>
      </c>
    </row>
    <row r="200" spans="1:16" ht="12.75">
      <c r="A200">
        <v>40900</v>
      </c>
      <c r="B200">
        <v>1</v>
      </c>
      <c r="C200">
        <v>72</v>
      </c>
      <c r="D200" t="s">
        <v>20</v>
      </c>
      <c r="E200">
        <v>9720</v>
      </c>
      <c r="F200">
        <v>9611</v>
      </c>
      <c r="G200">
        <v>9798</v>
      </c>
      <c r="H200">
        <v>9779</v>
      </c>
      <c r="I200">
        <v>10113</v>
      </c>
      <c r="J200">
        <v>10232</v>
      </c>
      <c r="K200">
        <v>11344</v>
      </c>
      <c r="L200">
        <v>11284</v>
      </c>
      <c r="M200">
        <v>11685</v>
      </c>
      <c r="N200">
        <v>12911</v>
      </c>
      <c r="O200">
        <v>14381</v>
      </c>
      <c r="P200">
        <v>14957</v>
      </c>
    </row>
    <row r="201" spans="1:16" ht="12.75">
      <c r="A201">
        <v>40900</v>
      </c>
      <c r="B201">
        <v>2</v>
      </c>
      <c r="D201" t="s">
        <v>20</v>
      </c>
      <c r="E201">
        <v>15110</v>
      </c>
      <c r="F201">
        <v>15145</v>
      </c>
      <c r="G201">
        <v>14770</v>
      </c>
      <c r="H201">
        <v>14608</v>
      </c>
      <c r="I201">
        <v>14121</v>
      </c>
      <c r="J201">
        <v>14282</v>
      </c>
      <c r="K201">
        <v>13354</v>
      </c>
      <c r="L201">
        <v>13276</v>
      </c>
      <c r="M201">
        <v>12731</v>
      </c>
      <c r="N201">
        <v>12012</v>
      </c>
      <c r="O201">
        <v>10967</v>
      </c>
      <c r="P201">
        <v>10412</v>
      </c>
    </row>
    <row r="202" spans="1:16" ht="12.75">
      <c r="A202">
        <v>41000</v>
      </c>
      <c r="B202">
        <v>1</v>
      </c>
      <c r="C202">
        <v>12</v>
      </c>
      <c r="D202" t="s">
        <v>20</v>
      </c>
      <c r="E202">
        <v>10119</v>
      </c>
      <c r="F202">
        <v>9904</v>
      </c>
      <c r="G202">
        <v>9946</v>
      </c>
      <c r="H202">
        <v>10228</v>
      </c>
      <c r="I202">
        <v>11313</v>
      </c>
      <c r="J202">
        <v>13195</v>
      </c>
      <c r="K202">
        <v>16227</v>
      </c>
      <c r="L202">
        <v>19732</v>
      </c>
      <c r="M202">
        <v>22228</v>
      </c>
      <c r="N202">
        <v>24087</v>
      </c>
      <c r="O202">
        <v>25015</v>
      </c>
      <c r="P202">
        <v>25078</v>
      </c>
    </row>
    <row r="203" spans="1:16" ht="12.75">
      <c r="A203">
        <v>41000</v>
      </c>
      <c r="B203">
        <v>2</v>
      </c>
      <c r="D203" t="s">
        <v>20</v>
      </c>
      <c r="E203">
        <v>23703</v>
      </c>
      <c r="F203">
        <v>23913</v>
      </c>
      <c r="G203">
        <v>23718</v>
      </c>
      <c r="H203">
        <v>22080</v>
      </c>
      <c r="I203">
        <v>20897</v>
      </c>
      <c r="J203">
        <v>18894</v>
      </c>
      <c r="K203">
        <v>17671</v>
      </c>
      <c r="L203">
        <v>17100</v>
      </c>
      <c r="M203">
        <v>16660</v>
      </c>
      <c r="N203">
        <v>14841</v>
      </c>
      <c r="O203">
        <v>12743</v>
      </c>
      <c r="P203">
        <v>11772</v>
      </c>
    </row>
    <row r="204" spans="1:16" ht="12.75">
      <c r="A204">
        <v>41100</v>
      </c>
      <c r="B204">
        <v>1</v>
      </c>
      <c r="C204">
        <v>22</v>
      </c>
      <c r="D204" t="s">
        <v>20</v>
      </c>
      <c r="E204">
        <v>11030</v>
      </c>
      <c r="F204">
        <v>10811</v>
      </c>
      <c r="G204">
        <v>10296</v>
      </c>
      <c r="H204">
        <v>10030</v>
      </c>
      <c r="I204">
        <v>10735</v>
      </c>
      <c r="J204">
        <v>13422</v>
      </c>
      <c r="K204">
        <v>16070</v>
      </c>
      <c r="L204">
        <v>19526</v>
      </c>
      <c r="M204">
        <v>22424</v>
      </c>
      <c r="N204">
        <v>23149</v>
      </c>
      <c r="O204">
        <v>24365</v>
      </c>
      <c r="P204">
        <v>24393</v>
      </c>
    </row>
    <row r="205" spans="1:16" ht="12.75">
      <c r="A205">
        <v>41100</v>
      </c>
      <c r="B205">
        <v>2</v>
      </c>
      <c r="D205" t="s">
        <v>20</v>
      </c>
      <c r="E205">
        <v>23224</v>
      </c>
      <c r="F205">
        <v>23606</v>
      </c>
      <c r="G205">
        <v>22862</v>
      </c>
      <c r="H205">
        <v>21836</v>
      </c>
      <c r="I205">
        <v>20395</v>
      </c>
      <c r="J205">
        <v>18798</v>
      </c>
      <c r="K205">
        <v>18121</v>
      </c>
      <c r="L205">
        <v>17582</v>
      </c>
      <c r="M205">
        <v>16716</v>
      </c>
      <c r="N205">
        <v>14833</v>
      </c>
      <c r="O205">
        <v>12348</v>
      </c>
      <c r="P205">
        <v>11327</v>
      </c>
    </row>
    <row r="206" spans="1:16" ht="12.75">
      <c r="A206">
        <v>41200</v>
      </c>
      <c r="B206">
        <v>1</v>
      </c>
      <c r="C206">
        <v>32</v>
      </c>
      <c r="D206" t="s">
        <v>20</v>
      </c>
      <c r="E206">
        <v>11023</v>
      </c>
      <c r="F206">
        <v>10714</v>
      </c>
      <c r="G206">
        <v>10144</v>
      </c>
      <c r="H206">
        <v>9834</v>
      </c>
      <c r="I206">
        <v>10655</v>
      </c>
      <c r="J206">
        <v>13400</v>
      </c>
      <c r="K206">
        <v>16413</v>
      </c>
      <c r="L206">
        <v>19719</v>
      </c>
      <c r="M206">
        <v>22613</v>
      </c>
      <c r="N206">
        <v>23804</v>
      </c>
      <c r="O206">
        <v>24404</v>
      </c>
      <c r="P206">
        <v>24751</v>
      </c>
    </row>
    <row r="207" spans="1:16" ht="12.75">
      <c r="A207">
        <v>41200</v>
      </c>
      <c r="B207">
        <v>2</v>
      </c>
      <c r="D207" t="s">
        <v>20</v>
      </c>
      <c r="E207">
        <v>23485</v>
      </c>
      <c r="F207">
        <v>23869</v>
      </c>
      <c r="G207">
        <v>23567</v>
      </c>
      <c r="H207">
        <v>22130</v>
      </c>
      <c r="I207">
        <v>20753</v>
      </c>
      <c r="J207">
        <v>18975</v>
      </c>
      <c r="K207">
        <v>18089</v>
      </c>
      <c r="L207">
        <v>17778</v>
      </c>
      <c r="M207">
        <v>16859</v>
      </c>
      <c r="N207">
        <v>14674</v>
      </c>
      <c r="O207">
        <v>12385</v>
      </c>
      <c r="P207">
        <v>11452</v>
      </c>
    </row>
    <row r="208" spans="1:16" ht="12.75">
      <c r="A208">
        <v>41300</v>
      </c>
      <c r="B208">
        <v>1</v>
      </c>
      <c r="C208">
        <v>42</v>
      </c>
      <c r="D208" t="s">
        <v>20</v>
      </c>
      <c r="E208">
        <v>11020</v>
      </c>
      <c r="F208">
        <v>10835</v>
      </c>
      <c r="G208">
        <v>10344</v>
      </c>
      <c r="H208">
        <v>10064</v>
      </c>
      <c r="I208">
        <v>11166</v>
      </c>
      <c r="J208">
        <v>13377</v>
      </c>
      <c r="K208">
        <v>16911</v>
      </c>
      <c r="L208">
        <v>19140</v>
      </c>
      <c r="M208">
        <v>22597</v>
      </c>
      <c r="N208">
        <v>24124</v>
      </c>
      <c r="O208">
        <v>24716</v>
      </c>
      <c r="P208">
        <v>25565</v>
      </c>
    </row>
    <row r="209" spans="1:16" ht="12.75">
      <c r="A209">
        <v>41300</v>
      </c>
      <c r="B209">
        <v>2</v>
      </c>
      <c r="D209" t="s">
        <v>20</v>
      </c>
      <c r="E209">
        <v>24324</v>
      </c>
      <c r="F209">
        <v>24424</v>
      </c>
      <c r="G209">
        <v>24152</v>
      </c>
      <c r="H209">
        <v>22654</v>
      </c>
      <c r="I209">
        <v>21335</v>
      </c>
      <c r="J209">
        <v>19064</v>
      </c>
      <c r="K209">
        <v>18391</v>
      </c>
      <c r="L209">
        <v>18459</v>
      </c>
      <c r="M209">
        <v>17190</v>
      </c>
      <c r="N209">
        <v>15084</v>
      </c>
      <c r="O209">
        <v>13201</v>
      </c>
      <c r="P209">
        <v>11778</v>
      </c>
    </row>
    <row r="210" spans="1:16" ht="12.75">
      <c r="A210">
        <v>41400</v>
      </c>
      <c r="B210">
        <v>1</v>
      </c>
      <c r="C210">
        <v>52</v>
      </c>
      <c r="D210" t="s">
        <v>20</v>
      </c>
      <c r="E210">
        <v>11254</v>
      </c>
      <c r="F210">
        <v>10853</v>
      </c>
      <c r="G210">
        <v>9980</v>
      </c>
      <c r="H210">
        <v>9739</v>
      </c>
      <c r="I210">
        <v>10710</v>
      </c>
      <c r="J210">
        <v>13248</v>
      </c>
      <c r="K210">
        <v>15724</v>
      </c>
      <c r="L210">
        <v>18956</v>
      </c>
      <c r="M210">
        <v>21823</v>
      </c>
      <c r="N210">
        <v>23175</v>
      </c>
      <c r="O210">
        <v>24768</v>
      </c>
      <c r="P210">
        <v>24323</v>
      </c>
    </row>
    <row r="211" spans="1:16" ht="12.75">
      <c r="A211">
        <v>41400</v>
      </c>
      <c r="B211">
        <v>2</v>
      </c>
      <c r="D211" t="s">
        <v>20</v>
      </c>
      <c r="E211">
        <v>22713</v>
      </c>
      <c r="F211">
        <v>24744</v>
      </c>
      <c r="G211">
        <v>23694</v>
      </c>
      <c r="H211">
        <v>22148</v>
      </c>
      <c r="I211">
        <v>21081</v>
      </c>
      <c r="J211">
        <v>18677</v>
      </c>
      <c r="K211">
        <v>17201</v>
      </c>
      <c r="L211">
        <v>17055</v>
      </c>
      <c r="M211">
        <v>15759</v>
      </c>
      <c r="N211">
        <v>13674</v>
      </c>
      <c r="O211">
        <v>11631</v>
      </c>
      <c r="P211">
        <v>10283</v>
      </c>
    </row>
    <row r="212" spans="1:16" ht="12.75">
      <c r="A212">
        <v>41500</v>
      </c>
      <c r="B212">
        <v>1</v>
      </c>
      <c r="C212">
        <v>62</v>
      </c>
      <c r="D212" t="s">
        <v>20</v>
      </c>
      <c r="E212">
        <v>9769</v>
      </c>
      <c r="F212">
        <v>9680</v>
      </c>
      <c r="G212">
        <v>9538</v>
      </c>
      <c r="H212">
        <v>9464</v>
      </c>
      <c r="I212">
        <v>9864</v>
      </c>
      <c r="J212">
        <v>12008</v>
      </c>
      <c r="K212">
        <v>12582</v>
      </c>
      <c r="L212">
        <v>14001</v>
      </c>
      <c r="M212">
        <v>16376</v>
      </c>
      <c r="N212">
        <v>17438</v>
      </c>
      <c r="O212">
        <v>18371</v>
      </c>
      <c r="P212">
        <v>17948</v>
      </c>
    </row>
    <row r="213" spans="1:16" ht="12.75">
      <c r="A213">
        <v>41500</v>
      </c>
      <c r="B213">
        <v>2</v>
      </c>
      <c r="D213" t="s">
        <v>20</v>
      </c>
      <c r="E213">
        <v>17240</v>
      </c>
      <c r="F213">
        <v>17522</v>
      </c>
      <c r="G213">
        <v>18293</v>
      </c>
      <c r="H213">
        <v>17937</v>
      </c>
      <c r="I213">
        <v>17690</v>
      </c>
      <c r="J213">
        <v>16640</v>
      </c>
      <c r="K213">
        <v>16427</v>
      </c>
      <c r="L213">
        <v>16680</v>
      </c>
      <c r="M213">
        <v>15207</v>
      </c>
      <c r="N213">
        <v>12951</v>
      </c>
      <c r="O213">
        <v>11276</v>
      </c>
      <c r="P213">
        <v>10152</v>
      </c>
    </row>
    <row r="214" spans="1:16" ht="12.75">
      <c r="A214">
        <v>41600</v>
      </c>
      <c r="B214">
        <v>1</v>
      </c>
      <c r="C214">
        <v>72</v>
      </c>
      <c r="D214" t="s">
        <v>20</v>
      </c>
      <c r="E214">
        <v>9513</v>
      </c>
      <c r="F214">
        <v>9341</v>
      </c>
      <c r="G214">
        <v>9258</v>
      </c>
      <c r="H214">
        <v>9023</v>
      </c>
      <c r="I214">
        <v>9553</v>
      </c>
      <c r="J214">
        <v>10417</v>
      </c>
      <c r="K214">
        <v>11144</v>
      </c>
      <c r="L214">
        <v>11206</v>
      </c>
      <c r="M214">
        <v>11440</v>
      </c>
      <c r="N214">
        <v>12609</v>
      </c>
      <c r="O214">
        <v>14545</v>
      </c>
      <c r="P214">
        <v>15066</v>
      </c>
    </row>
    <row r="215" spans="1:16" ht="12.75">
      <c r="A215">
        <v>41600</v>
      </c>
      <c r="B215">
        <v>2</v>
      </c>
      <c r="D215" t="s">
        <v>20</v>
      </c>
      <c r="E215">
        <v>16045</v>
      </c>
      <c r="F215">
        <v>15966</v>
      </c>
      <c r="G215">
        <v>15186</v>
      </c>
      <c r="H215">
        <v>14796</v>
      </c>
      <c r="I215">
        <v>14747</v>
      </c>
      <c r="J215">
        <v>13930</v>
      </c>
      <c r="K215">
        <v>12903</v>
      </c>
      <c r="L215">
        <v>12458</v>
      </c>
      <c r="M215">
        <v>12126</v>
      </c>
      <c r="N215">
        <v>11040</v>
      </c>
      <c r="O215">
        <v>10329</v>
      </c>
      <c r="P215">
        <v>9674</v>
      </c>
    </row>
    <row r="216" spans="1:16" ht="12.75">
      <c r="A216">
        <v>41700</v>
      </c>
      <c r="B216">
        <v>1</v>
      </c>
      <c r="C216">
        <v>81</v>
      </c>
      <c r="D216" t="s">
        <v>20</v>
      </c>
      <c r="E216">
        <v>9502</v>
      </c>
      <c r="F216">
        <v>9297</v>
      </c>
      <c r="G216">
        <v>9143</v>
      </c>
      <c r="H216">
        <v>8938</v>
      </c>
      <c r="I216">
        <v>10134</v>
      </c>
      <c r="J216">
        <v>12556</v>
      </c>
      <c r="K216">
        <v>14665</v>
      </c>
      <c r="L216">
        <v>17877</v>
      </c>
      <c r="M216">
        <v>20101</v>
      </c>
      <c r="N216">
        <v>20570</v>
      </c>
      <c r="O216">
        <v>21967</v>
      </c>
      <c r="P216">
        <v>23599</v>
      </c>
    </row>
    <row r="217" spans="1:16" ht="12.75">
      <c r="A217">
        <v>41700</v>
      </c>
      <c r="B217">
        <v>2</v>
      </c>
      <c r="D217" t="s">
        <v>20</v>
      </c>
      <c r="E217">
        <v>21170</v>
      </c>
      <c r="F217">
        <v>21470</v>
      </c>
      <c r="G217">
        <v>21214</v>
      </c>
      <c r="H217">
        <v>20357</v>
      </c>
      <c r="I217">
        <v>19467</v>
      </c>
      <c r="J217">
        <v>17815</v>
      </c>
      <c r="K217">
        <v>17350</v>
      </c>
      <c r="L217">
        <v>17370</v>
      </c>
      <c r="M217">
        <v>16541</v>
      </c>
      <c r="N217">
        <v>14398</v>
      </c>
      <c r="O217">
        <v>12370</v>
      </c>
      <c r="P217">
        <v>11541</v>
      </c>
    </row>
    <row r="218" spans="1:16" ht="12.75">
      <c r="A218">
        <v>41800</v>
      </c>
      <c r="B218">
        <v>1</v>
      </c>
      <c r="C218">
        <v>22</v>
      </c>
      <c r="D218" t="s">
        <v>20</v>
      </c>
      <c r="E218">
        <v>11300</v>
      </c>
      <c r="F218">
        <v>10761</v>
      </c>
      <c r="G218">
        <v>10342</v>
      </c>
      <c r="H218">
        <v>10222</v>
      </c>
      <c r="I218">
        <v>10574</v>
      </c>
      <c r="J218">
        <v>13210</v>
      </c>
      <c r="K218">
        <v>16215</v>
      </c>
      <c r="L218">
        <v>18805</v>
      </c>
      <c r="M218">
        <v>20559</v>
      </c>
      <c r="N218">
        <v>21742</v>
      </c>
      <c r="O218">
        <v>24799</v>
      </c>
      <c r="P218">
        <v>23898</v>
      </c>
    </row>
    <row r="219" spans="1:16" ht="12.75">
      <c r="A219">
        <v>41800</v>
      </c>
      <c r="B219">
        <v>2</v>
      </c>
      <c r="D219" t="s">
        <v>20</v>
      </c>
      <c r="E219">
        <v>23344</v>
      </c>
      <c r="F219">
        <v>25643</v>
      </c>
      <c r="G219">
        <v>22834</v>
      </c>
      <c r="H219">
        <v>21881</v>
      </c>
      <c r="I219">
        <v>20696</v>
      </c>
      <c r="J219">
        <v>19365</v>
      </c>
      <c r="K219">
        <v>18264</v>
      </c>
      <c r="L219">
        <v>17841</v>
      </c>
      <c r="M219">
        <v>16849</v>
      </c>
      <c r="N219">
        <v>14728</v>
      </c>
      <c r="O219">
        <v>12439</v>
      </c>
      <c r="P219">
        <v>11574</v>
      </c>
    </row>
    <row r="220" spans="1:16" ht="12.75">
      <c r="A220">
        <v>41900</v>
      </c>
      <c r="B220">
        <v>1</v>
      </c>
      <c r="C220">
        <v>32</v>
      </c>
      <c r="D220" t="s">
        <v>20</v>
      </c>
      <c r="E220">
        <v>11309</v>
      </c>
      <c r="F220">
        <v>11137</v>
      </c>
      <c r="G220">
        <v>10355</v>
      </c>
      <c r="H220">
        <v>9817</v>
      </c>
      <c r="I220">
        <v>10835</v>
      </c>
      <c r="J220">
        <v>13209</v>
      </c>
      <c r="K220">
        <v>15494</v>
      </c>
      <c r="L220">
        <v>18780</v>
      </c>
      <c r="M220">
        <v>20644</v>
      </c>
      <c r="N220">
        <v>21959</v>
      </c>
      <c r="O220">
        <v>23719</v>
      </c>
      <c r="P220">
        <v>24284</v>
      </c>
    </row>
    <row r="221" spans="1:16" ht="12.75">
      <c r="A221">
        <v>41900</v>
      </c>
      <c r="B221">
        <v>2</v>
      </c>
      <c r="D221" t="s">
        <v>20</v>
      </c>
      <c r="E221">
        <v>22961</v>
      </c>
      <c r="F221">
        <v>24907</v>
      </c>
      <c r="G221">
        <v>22477</v>
      </c>
      <c r="H221">
        <v>21678</v>
      </c>
      <c r="I221">
        <v>20128</v>
      </c>
      <c r="J221">
        <v>18295</v>
      </c>
      <c r="K221">
        <v>17643</v>
      </c>
      <c r="L221">
        <v>17293</v>
      </c>
      <c r="M221">
        <v>16442</v>
      </c>
      <c r="N221">
        <v>14016</v>
      </c>
      <c r="O221">
        <v>12055</v>
      </c>
      <c r="P221">
        <v>11449</v>
      </c>
    </row>
    <row r="222" spans="1:16" ht="12.75">
      <c r="A222">
        <v>42000</v>
      </c>
      <c r="B222">
        <v>1</v>
      </c>
      <c r="C222">
        <v>42</v>
      </c>
      <c r="D222" t="s">
        <v>20</v>
      </c>
      <c r="E222">
        <v>10820</v>
      </c>
      <c r="F222">
        <v>10631</v>
      </c>
      <c r="G222">
        <v>9977</v>
      </c>
      <c r="H222">
        <v>9693</v>
      </c>
      <c r="I222">
        <v>10781</v>
      </c>
      <c r="J222">
        <v>13406</v>
      </c>
      <c r="K222">
        <v>15993</v>
      </c>
      <c r="L222">
        <v>19956</v>
      </c>
      <c r="M222">
        <v>23059</v>
      </c>
      <c r="N222">
        <v>23526</v>
      </c>
      <c r="O222">
        <v>25565</v>
      </c>
      <c r="P222">
        <v>23744</v>
      </c>
    </row>
    <row r="223" spans="1:16" ht="12.75">
      <c r="A223">
        <v>42000</v>
      </c>
      <c r="B223">
        <v>2</v>
      </c>
      <c r="D223" t="s">
        <v>20</v>
      </c>
      <c r="E223">
        <v>22760</v>
      </c>
      <c r="F223">
        <v>23138</v>
      </c>
      <c r="G223">
        <v>22734</v>
      </c>
      <c r="H223">
        <v>21847</v>
      </c>
      <c r="I223">
        <v>20435</v>
      </c>
      <c r="J223">
        <v>18464</v>
      </c>
      <c r="K223">
        <v>17984</v>
      </c>
      <c r="L223">
        <v>17702</v>
      </c>
      <c r="M223">
        <v>15882</v>
      </c>
      <c r="N223">
        <v>14103</v>
      </c>
      <c r="O223">
        <v>11974</v>
      </c>
      <c r="P223">
        <v>10883</v>
      </c>
    </row>
    <row r="224" spans="1:16" ht="12.75">
      <c r="A224">
        <v>42100</v>
      </c>
      <c r="B224">
        <v>1</v>
      </c>
      <c r="C224">
        <v>52</v>
      </c>
      <c r="D224" t="s">
        <v>20</v>
      </c>
      <c r="E224">
        <v>10652</v>
      </c>
      <c r="F224">
        <v>10519</v>
      </c>
      <c r="G224">
        <v>10008</v>
      </c>
      <c r="H224">
        <v>9887</v>
      </c>
      <c r="I224">
        <v>10354</v>
      </c>
      <c r="J224">
        <v>12294</v>
      </c>
      <c r="K224">
        <v>14357</v>
      </c>
      <c r="L224">
        <v>17453</v>
      </c>
      <c r="M224">
        <v>18972</v>
      </c>
      <c r="N224">
        <v>21592</v>
      </c>
      <c r="O224">
        <v>23642</v>
      </c>
      <c r="P224">
        <v>23016</v>
      </c>
    </row>
    <row r="225" spans="1:16" ht="12.75">
      <c r="A225">
        <v>42100</v>
      </c>
      <c r="B225">
        <v>2</v>
      </c>
      <c r="D225" t="s">
        <v>20</v>
      </c>
      <c r="E225">
        <v>21737</v>
      </c>
      <c r="F225">
        <v>24081</v>
      </c>
      <c r="G225">
        <v>20350</v>
      </c>
      <c r="H225">
        <v>19254</v>
      </c>
      <c r="I225">
        <v>18873</v>
      </c>
      <c r="J225">
        <v>17344</v>
      </c>
      <c r="K225">
        <v>16900</v>
      </c>
      <c r="L225">
        <v>16482</v>
      </c>
      <c r="M225">
        <v>15185</v>
      </c>
      <c r="N225">
        <v>13151</v>
      </c>
      <c r="O225">
        <v>11187</v>
      </c>
      <c r="P225">
        <v>10304</v>
      </c>
    </row>
    <row r="226" spans="1:16" ht="12.75">
      <c r="A226">
        <v>42200</v>
      </c>
      <c r="B226">
        <v>1</v>
      </c>
      <c r="C226">
        <v>62</v>
      </c>
      <c r="D226" t="s">
        <v>20</v>
      </c>
      <c r="E226">
        <v>9956</v>
      </c>
      <c r="F226">
        <v>9891</v>
      </c>
      <c r="G226">
        <v>9849</v>
      </c>
      <c r="H226">
        <v>9545</v>
      </c>
      <c r="I226">
        <v>9672</v>
      </c>
      <c r="J226">
        <v>11278</v>
      </c>
      <c r="K226">
        <v>12898</v>
      </c>
      <c r="L226">
        <v>13451</v>
      </c>
      <c r="M226">
        <v>14680</v>
      </c>
      <c r="N226">
        <v>16171</v>
      </c>
      <c r="O226">
        <v>17285</v>
      </c>
      <c r="P226">
        <v>16932</v>
      </c>
    </row>
    <row r="227" spans="1:16" ht="12.75">
      <c r="A227">
        <v>42200</v>
      </c>
      <c r="B227">
        <v>2</v>
      </c>
      <c r="D227" t="s">
        <v>20</v>
      </c>
      <c r="E227">
        <v>16005</v>
      </c>
      <c r="F227">
        <v>15770</v>
      </c>
      <c r="G227">
        <v>15710</v>
      </c>
      <c r="H227">
        <v>15963</v>
      </c>
      <c r="I227">
        <v>15621</v>
      </c>
      <c r="J227">
        <v>15199</v>
      </c>
      <c r="K227">
        <v>15455</v>
      </c>
      <c r="L227">
        <v>15341</v>
      </c>
      <c r="M227">
        <v>14583</v>
      </c>
      <c r="N227">
        <v>13056</v>
      </c>
      <c r="O227">
        <v>11353</v>
      </c>
      <c r="P227">
        <v>10451</v>
      </c>
    </row>
    <row r="228" spans="1:16" ht="12.75">
      <c r="A228">
        <v>42300</v>
      </c>
      <c r="B228">
        <v>1</v>
      </c>
      <c r="C228">
        <v>72</v>
      </c>
      <c r="D228" t="s">
        <v>20</v>
      </c>
      <c r="E228">
        <v>10011</v>
      </c>
      <c r="F228">
        <v>10029</v>
      </c>
      <c r="G228">
        <v>9997</v>
      </c>
      <c r="H228">
        <v>9908</v>
      </c>
      <c r="I228">
        <v>10158</v>
      </c>
      <c r="J228">
        <v>10354</v>
      </c>
      <c r="K228">
        <v>10970</v>
      </c>
      <c r="L228">
        <v>11136</v>
      </c>
      <c r="M228">
        <v>10970</v>
      </c>
      <c r="N228">
        <v>11159</v>
      </c>
      <c r="O228">
        <v>11489</v>
      </c>
      <c r="P228">
        <v>11832</v>
      </c>
    </row>
    <row r="229" spans="1:16" ht="12.75">
      <c r="A229">
        <v>42300</v>
      </c>
      <c r="B229">
        <v>2</v>
      </c>
      <c r="D229" t="s">
        <v>20</v>
      </c>
      <c r="E229">
        <v>12339</v>
      </c>
      <c r="F229">
        <v>12040</v>
      </c>
      <c r="G229">
        <v>11749</v>
      </c>
      <c r="H229">
        <v>11943</v>
      </c>
      <c r="I229">
        <v>11888</v>
      </c>
      <c r="J229">
        <v>12019</v>
      </c>
      <c r="K229">
        <v>11899</v>
      </c>
      <c r="L229">
        <v>12001</v>
      </c>
      <c r="M229">
        <v>11706</v>
      </c>
      <c r="N229">
        <v>11460</v>
      </c>
      <c r="O229">
        <v>10904</v>
      </c>
      <c r="P229">
        <v>10436</v>
      </c>
    </row>
    <row r="230" spans="1:16" ht="12.75">
      <c r="A230">
        <v>42400</v>
      </c>
      <c r="B230">
        <v>1</v>
      </c>
      <c r="C230">
        <v>12</v>
      </c>
      <c r="D230" t="s">
        <v>20</v>
      </c>
      <c r="E230">
        <v>10307</v>
      </c>
      <c r="F230">
        <v>9901</v>
      </c>
      <c r="G230">
        <v>9800</v>
      </c>
      <c r="H230">
        <v>10244</v>
      </c>
      <c r="I230">
        <v>10821</v>
      </c>
      <c r="J230">
        <v>13718</v>
      </c>
      <c r="K230">
        <v>16755</v>
      </c>
      <c r="L230">
        <v>22832</v>
      </c>
      <c r="M230">
        <v>23633</v>
      </c>
      <c r="N230">
        <v>24206</v>
      </c>
      <c r="O230">
        <v>27822</v>
      </c>
      <c r="P230">
        <v>26171</v>
      </c>
    </row>
    <row r="231" spans="1:16" ht="12.75">
      <c r="A231">
        <v>42400</v>
      </c>
      <c r="B231">
        <v>2</v>
      </c>
      <c r="D231" t="s">
        <v>20</v>
      </c>
      <c r="E231">
        <v>25334</v>
      </c>
      <c r="F231">
        <v>26009</v>
      </c>
      <c r="G231">
        <v>24647</v>
      </c>
      <c r="H231">
        <v>22667</v>
      </c>
      <c r="I231">
        <v>20586</v>
      </c>
      <c r="J231">
        <v>19042</v>
      </c>
      <c r="K231">
        <v>17934</v>
      </c>
      <c r="L231">
        <v>18055</v>
      </c>
      <c r="M231">
        <v>17010</v>
      </c>
      <c r="N231">
        <v>14869</v>
      </c>
      <c r="O231">
        <v>12358</v>
      </c>
      <c r="P231">
        <v>11494</v>
      </c>
    </row>
    <row r="232" spans="1:16" ht="12.75">
      <c r="A232">
        <v>42500</v>
      </c>
      <c r="B232">
        <v>1</v>
      </c>
      <c r="C232">
        <v>22</v>
      </c>
      <c r="D232" t="s">
        <v>20</v>
      </c>
      <c r="E232">
        <v>11129</v>
      </c>
      <c r="F232">
        <v>11107</v>
      </c>
      <c r="G232">
        <v>10180</v>
      </c>
      <c r="H232">
        <v>10163</v>
      </c>
      <c r="I232">
        <v>11029</v>
      </c>
      <c r="J232">
        <v>13530</v>
      </c>
      <c r="K232">
        <v>16048</v>
      </c>
      <c r="L232">
        <v>19353</v>
      </c>
      <c r="M232">
        <v>21742</v>
      </c>
      <c r="N232">
        <v>25396</v>
      </c>
      <c r="O232">
        <v>26081</v>
      </c>
      <c r="P232">
        <v>24732</v>
      </c>
    </row>
    <row r="233" spans="1:16" ht="12.75">
      <c r="A233">
        <v>42500</v>
      </c>
      <c r="B233">
        <v>2</v>
      </c>
      <c r="D233" t="s">
        <v>20</v>
      </c>
      <c r="E233">
        <v>23778</v>
      </c>
      <c r="F233">
        <v>24333</v>
      </c>
      <c r="G233">
        <v>24322</v>
      </c>
      <c r="H233">
        <v>22471</v>
      </c>
      <c r="I233">
        <v>21277</v>
      </c>
      <c r="J233">
        <v>19007</v>
      </c>
      <c r="K233">
        <v>18092</v>
      </c>
      <c r="L233">
        <v>17930</v>
      </c>
      <c r="M233">
        <v>17019</v>
      </c>
      <c r="N233">
        <v>14524</v>
      </c>
      <c r="O233">
        <v>12487</v>
      </c>
      <c r="P233">
        <v>11452</v>
      </c>
    </row>
    <row r="234" spans="1:16" ht="12.75">
      <c r="A234">
        <v>42600</v>
      </c>
      <c r="B234">
        <v>1</v>
      </c>
      <c r="C234">
        <v>32</v>
      </c>
      <c r="D234" t="s">
        <v>20</v>
      </c>
      <c r="E234">
        <v>10784</v>
      </c>
      <c r="F234">
        <v>10714</v>
      </c>
      <c r="G234">
        <v>10288</v>
      </c>
      <c r="H234">
        <v>10062</v>
      </c>
      <c r="I234">
        <v>10990</v>
      </c>
      <c r="J234">
        <v>13788</v>
      </c>
      <c r="K234">
        <v>16534</v>
      </c>
      <c r="L234">
        <v>19722</v>
      </c>
      <c r="M234">
        <v>22226</v>
      </c>
      <c r="N234">
        <v>25101</v>
      </c>
      <c r="O234">
        <v>25551</v>
      </c>
      <c r="P234">
        <v>24568</v>
      </c>
    </row>
    <row r="235" spans="1:16" ht="12.75">
      <c r="A235">
        <v>42600</v>
      </c>
      <c r="B235">
        <v>2</v>
      </c>
      <c r="D235" t="s">
        <v>20</v>
      </c>
      <c r="E235">
        <v>23555</v>
      </c>
      <c r="F235">
        <v>26527</v>
      </c>
      <c r="G235">
        <v>23769</v>
      </c>
      <c r="H235">
        <v>22156</v>
      </c>
      <c r="I235">
        <v>20714</v>
      </c>
      <c r="J235">
        <v>18497</v>
      </c>
      <c r="K235">
        <v>17658</v>
      </c>
      <c r="L235">
        <v>17409</v>
      </c>
      <c r="M235">
        <v>16328</v>
      </c>
      <c r="N235">
        <v>14426</v>
      </c>
      <c r="O235">
        <v>11768</v>
      </c>
      <c r="P235">
        <v>10991</v>
      </c>
    </row>
    <row r="236" spans="1:16" ht="12.75">
      <c r="A236">
        <v>42700</v>
      </c>
      <c r="B236">
        <v>1</v>
      </c>
      <c r="C236">
        <v>42</v>
      </c>
      <c r="D236" t="s">
        <v>20</v>
      </c>
      <c r="E236">
        <v>10744</v>
      </c>
      <c r="F236">
        <v>10545</v>
      </c>
      <c r="G236">
        <v>10212</v>
      </c>
      <c r="H236">
        <v>9819</v>
      </c>
      <c r="I236">
        <v>10821</v>
      </c>
      <c r="J236">
        <v>13259</v>
      </c>
      <c r="K236">
        <v>16570</v>
      </c>
      <c r="L236">
        <v>19667</v>
      </c>
      <c r="M236">
        <v>21841</v>
      </c>
      <c r="N236">
        <v>23687</v>
      </c>
      <c r="O236">
        <v>24665</v>
      </c>
      <c r="P236">
        <v>24769</v>
      </c>
    </row>
    <row r="237" spans="1:16" ht="12.75">
      <c r="A237">
        <v>42700</v>
      </c>
      <c r="B237">
        <v>2</v>
      </c>
      <c r="D237" t="s">
        <v>20</v>
      </c>
      <c r="E237">
        <v>23587</v>
      </c>
      <c r="F237">
        <v>23738</v>
      </c>
      <c r="G237">
        <v>23491</v>
      </c>
      <c r="H237">
        <v>22264</v>
      </c>
      <c r="I237">
        <v>21233</v>
      </c>
      <c r="J237">
        <v>18888</v>
      </c>
      <c r="K237">
        <v>17727</v>
      </c>
      <c r="L237">
        <v>17517</v>
      </c>
      <c r="M237">
        <v>16608</v>
      </c>
      <c r="N237">
        <v>14819</v>
      </c>
      <c r="O237">
        <v>12596</v>
      </c>
      <c r="P237">
        <v>11440</v>
      </c>
    </row>
    <row r="238" spans="1:16" ht="12.75">
      <c r="A238">
        <v>42800</v>
      </c>
      <c r="B238">
        <v>1</v>
      </c>
      <c r="C238">
        <v>52</v>
      </c>
      <c r="D238" t="s">
        <v>20</v>
      </c>
      <c r="E238">
        <v>11120</v>
      </c>
      <c r="F238">
        <v>11029</v>
      </c>
      <c r="G238">
        <v>10065</v>
      </c>
      <c r="H238">
        <v>9841</v>
      </c>
      <c r="I238">
        <v>10891</v>
      </c>
      <c r="J238">
        <v>13561</v>
      </c>
      <c r="K238">
        <v>16495</v>
      </c>
      <c r="L238">
        <v>19384</v>
      </c>
      <c r="M238">
        <v>21572</v>
      </c>
      <c r="N238">
        <v>22984</v>
      </c>
      <c r="O238">
        <v>23900</v>
      </c>
      <c r="P238">
        <v>24225</v>
      </c>
    </row>
    <row r="239" spans="1:16" ht="12.75">
      <c r="A239">
        <v>42800</v>
      </c>
      <c r="B239">
        <v>2</v>
      </c>
      <c r="D239" t="s">
        <v>20</v>
      </c>
      <c r="E239">
        <v>22755</v>
      </c>
      <c r="F239">
        <v>22772</v>
      </c>
      <c r="G239">
        <v>22024</v>
      </c>
      <c r="H239">
        <v>20640</v>
      </c>
      <c r="I239">
        <v>19690</v>
      </c>
      <c r="J239">
        <v>17528</v>
      </c>
      <c r="K239">
        <v>17269</v>
      </c>
      <c r="L239">
        <v>16996</v>
      </c>
      <c r="M239">
        <v>15804</v>
      </c>
      <c r="N239">
        <v>13125</v>
      </c>
      <c r="O239">
        <v>11426</v>
      </c>
      <c r="P239">
        <v>10545</v>
      </c>
    </row>
    <row r="240" spans="1:16" ht="12.75">
      <c r="A240">
        <v>42900</v>
      </c>
      <c r="B240">
        <v>1</v>
      </c>
      <c r="C240">
        <v>62</v>
      </c>
      <c r="D240" t="s">
        <v>20</v>
      </c>
      <c r="E240">
        <v>10101</v>
      </c>
      <c r="F240">
        <v>10065</v>
      </c>
      <c r="G240">
        <v>9920</v>
      </c>
      <c r="H240">
        <v>9662</v>
      </c>
      <c r="I240">
        <v>10113</v>
      </c>
      <c r="J240">
        <v>11443</v>
      </c>
      <c r="K240">
        <v>12461</v>
      </c>
      <c r="L240">
        <v>13965</v>
      </c>
      <c r="M240">
        <v>16361</v>
      </c>
      <c r="N240">
        <v>17954</v>
      </c>
      <c r="O240">
        <v>18515</v>
      </c>
      <c r="P240">
        <v>18737</v>
      </c>
    </row>
    <row r="241" spans="1:16" ht="12.75">
      <c r="A241">
        <v>42900</v>
      </c>
      <c r="B241">
        <v>2</v>
      </c>
      <c r="D241" t="s">
        <v>20</v>
      </c>
      <c r="E241">
        <v>17705</v>
      </c>
      <c r="F241">
        <v>17295</v>
      </c>
      <c r="G241">
        <v>16808</v>
      </c>
      <c r="H241">
        <v>16081</v>
      </c>
      <c r="I241">
        <v>15658</v>
      </c>
      <c r="J241">
        <v>15233</v>
      </c>
      <c r="K241">
        <v>14594</v>
      </c>
      <c r="L241">
        <v>14949</v>
      </c>
      <c r="M241">
        <v>14487</v>
      </c>
      <c r="N241">
        <v>12462</v>
      </c>
      <c r="O241">
        <v>10927</v>
      </c>
      <c r="P241">
        <v>10377</v>
      </c>
    </row>
    <row r="242" spans="1:16" ht="12.75">
      <c r="A242">
        <v>43000</v>
      </c>
      <c r="B242">
        <v>1</v>
      </c>
      <c r="C242">
        <v>72</v>
      </c>
      <c r="D242" t="s">
        <v>20</v>
      </c>
      <c r="E242">
        <v>10401</v>
      </c>
      <c r="F242">
        <v>10132</v>
      </c>
      <c r="G242">
        <v>10007</v>
      </c>
      <c r="H242">
        <v>9861</v>
      </c>
      <c r="I242">
        <v>9966</v>
      </c>
      <c r="J242">
        <v>10195</v>
      </c>
      <c r="K242">
        <v>10671</v>
      </c>
      <c r="L242">
        <v>11015</v>
      </c>
      <c r="M242">
        <v>11828</v>
      </c>
      <c r="N242">
        <v>13552</v>
      </c>
      <c r="O242">
        <v>14983</v>
      </c>
      <c r="P242">
        <v>15717</v>
      </c>
    </row>
    <row r="243" spans="1:16" ht="12.75">
      <c r="A243">
        <v>43000</v>
      </c>
      <c r="B243">
        <v>2</v>
      </c>
      <c r="D243" t="s">
        <v>20</v>
      </c>
      <c r="E243">
        <v>15808</v>
      </c>
      <c r="F243">
        <v>15297</v>
      </c>
      <c r="G243">
        <v>14978</v>
      </c>
      <c r="H243">
        <v>14894</v>
      </c>
      <c r="I243">
        <v>14479</v>
      </c>
      <c r="J243">
        <v>13419</v>
      </c>
      <c r="K243">
        <v>12797</v>
      </c>
      <c r="L243">
        <v>12379</v>
      </c>
      <c r="M243">
        <v>12044</v>
      </c>
      <c r="N243">
        <v>11297</v>
      </c>
      <c r="O243">
        <v>10560</v>
      </c>
      <c r="P243">
        <v>9962</v>
      </c>
    </row>
    <row r="244" spans="1:16" ht="12.75">
      <c r="A244">
        <v>50100</v>
      </c>
      <c r="B244">
        <v>1</v>
      </c>
      <c r="C244">
        <v>12</v>
      </c>
      <c r="D244" t="s">
        <v>20</v>
      </c>
      <c r="E244">
        <v>10152</v>
      </c>
      <c r="F244">
        <v>9914</v>
      </c>
      <c r="G244">
        <v>9737</v>
      </c>
      <c r="H244">
        <v>9888</v>
      </c>
      <c r="I244">
        <v>10917</v>
      </c>
      <c r="J244">
        <v>13724</v>
      </c>
      <c r="K244">
        <v>16342</v>
      </c>
      <c r="L244">
        <v>20982</v>
      </c>
      <c r="M244">
        <v>23235</v>
      </c>
      <c r="N244">
        <v>26629</v>
      </c>
      <c r="O244">
        <v>27228</v>
      </c>
      <c r="P244">
        <v>28540</v>
      </c>
    </row>
    <row r="245" spans="1:16" ht="12.75">
      <c r="A245">
        <v>50100</v>
      </c>
      <c r="B245">
        <v>2</v>
      </c>
      <c r="D245" t="s">
        <v>20</v>
      </c>
      <c r="E245">
        <v>25852</v>
      </c>
      <c r="F245">
        <v>25514</v>
      </c>
      <c r="G245">
        <v>25098</v>
      </c>
      <c r="H245">
        <v>24850</v>
      </c>
      <c r="I245">
        <v>22455</v>
      </c>
      <c r="J245">
        <v>20365</v>
      </c>
      <c r="K245">
        <v>19243</v>
      </c>
      <c r="L245">
        <v>19203</v>
      </c>
      <c r="M245">
        <v>17883</v>
      </c>
      <c r="N245">
        <v>15364</v>
      </c>
      <c r="O245">
        <v>13018</v>
      </c>
      <c r="P245">
        <v>11752</v>
      </c>
    </row>
    <row r="246" spans="1:16" ht="12.75">
      <c r="A246">
        <v>50200</v>
      </c>
      <c r="B246">
        <v>1</v>
      </c>
      <c r="C246">
        <v>22</v>
      </c>
      <c r="D246" t="s">
        <v>20</v>
      </c>
      <c r="E246">
        <v>11435</v>
      </c>
      <c r="F246">
        <v>11505</v>
      </c>
      <c r="G246">
        <v>10939</v>
      </c>
      <c r="H246">
        <v>10579</v>
      </c>
      <c r="I246">
        <v>11462</v>
      </c>
      <c r="J246">
        <v>13956</v>
      </c>
      <c r="K246">
        <v>16825</v>
      </c>
      <c r="L246">
        <v>19818</v>
      </c>
      <c r="M246">
        <v>24679</v>
      </c>
      <c r="N246">
        <v>24243</v>
      </c>
      <c r="O246">
        <v>26088</v>
      </c>
      <c r="P246">
        <v>27637</v>
      </c>
    </row>
    <row r="247" spans="1:16" ht="12.75">
      <c r="A247">
        <v>50200</v>
      </c>
      <c r="B247">
        <v>2</v>
      </c>
      <c r="D247" t="s">
        <v>20</v>
      </c>
      <c r="E247">
        <v>25444</v>
      </c>
      <c r="F247">
        <v>26239</v>
      </c>
      <c r="G247">
        <v>25903</v>
      </c>
      <c r="H247">
        <v>24721</v>
      </c>
      <c r="I247">
        <v>22349</v>
      </c>
      <c r="J247">
        <v>19912</v>
      </c>
      <c r="K247">
        <v>18927</v>
      </c>
      <c r="L247">
        <v>18440</v>
      </c>
      <c r="M247">
        <v>17559</v>
      </c>
      <c r="N247">
        <v>15281</v>
      </c>
      <c r="O247">
        <v>12742</v>
      </c>
      <c r="P247">
        <v>11817</v>
      </c>
    </row>
    <row r="248" spans="1:16" ht="12.75">
      <c r="A248">
        <v>50300</v>
      </c>
      <c r="B248">
        <v>1</v>
      </c>
      <c r="C248">
        <v>32</v>
      </c>
      <c r="D248" t="s">
        <v>20</v>
      </c>
      <c r="E248">
        <v>11203</v>
      </c>
      <c r="F248">
        <v>11003</v>
      </c>
      <c r="G248">
        <v>10425</v>
      </c>
      <c r="H248">
        <v>10320</v>
      </c>
      <c r="I248">
        <v>11396</v>
      </c>
      <c r="J248">
        <v>13926</v>
      </c>
      <c r="K248">
        <v>16739</v>
      </c>
      <c r="L248">
        <v>21511</v>
      </c>
      <c r="M248">
        <v>23120</v>
      </c>
      <c r="N248">
        <v>25649</v>
      </c>
      <c r="O248">
        <v>26282</v>
      </c>
      <c r="P248">
        <v>26607</v>
      </c>
    </row>
    <row r="249" spans="1:16" ht="12.75">
      <c r="A249">
        <v>50300</v>
      </c>
      <c r="B249">
        <v>2</v>
      </c>
      <c r="D249" t="s">
        <v>20</v>
      </c>
      <c r="E249">
        <v>25487</v>
      </c>
      <c r="F249">
        <v>26707</v>
      </c>
      <c r="G249">
        <v>25967</v>
      </c>
      <c r="H249">
        <v>25231</v>
      </c>
      <c r="I249">
        <v>22961</v>
      </c>
      <c r="J249">
        <v>20958</v>
      </c>
      <c r="K249">
        <v>19725</v>
      </c>
      <c r="L249">
        <v>18744</v>
      </c>
      <c r="M249">
        <v>17971</v>
      </c>
      <c r="N249">
        <v>15898</v>
      </c>
      <c r="O249">
        <v>13458</v>
      </c>
      <c r="P249">
        <v>12228</v>
      </c>
    </row>
    <row r="250" spans="1:16" ht="12.75">
      <c r="A250">
        <v>50400</v>
      </c>
      <c r="B250">
        <v>1</v>
      </c>
      <c r="C250">
        <v>42</v>
      </c>
      <c r="D250" t="s">
        <v>20</v>
      </c>
      <c r="E250">
        <v>11289</v>
      </c>
      <c r="F250">
        <v>11177</v>
      </c>
      <c r="G250">
        <v>10530</v>
      </c>
      <c r="H250">
        <v>10584</v>
      </c>
      <c r="I250">
        <v>11445</v>
      </c>
      <c r="J250">
        <v>13568</v>
      </c>
      <c r="K250">
        <v>16549</v>
      </c>
      <c r="L250">
        <v>19808</v>
      </c>
      <c r="M250">
        <v>22543</v>
      </c>
      <c r="N250">
        <v>26592</v>
      </c>
      <c r="O250">
        <v>26580</v>
      </c>
      <c r="P250">
        <v>26131</v>
      </c>
    </row>
    <row r="251" spans="1:16" ht="12.75">
      <c r="A251">
        <v>50400</v>
      </c>
      <c r="B251">
        <v>2</v>
      </c>
      <c r="D251" t="s">
        <v>20</v>
      </c>
      <c r="E251">
        <v>26011</v>
      </c>
      <c r="F251">
        <v>26998</v>
      </c>
      <c r="G251">
        <v>25139</v>
      </c>
      <c r="H251">
        <v>23750</v>
      </c>
      <c r="I251">
        <v>22098</v>
      </c>
      <c r="J251">
        <v>20149</v>
      </c>
      <c r="K251">
        <v>19569</v>
      </c>
      <c r="L251">
        <v>18766</v>
      </c>
      <c r="M251">
        <v>17699</v>
      </c>
      <c r="N251">
        <v>15467</v>
      </c>
      <c r="O251">
        <v>13034</v>
      </c>
      <c r="P251">
        <v>12266</v>
      </c>
    </row>
    <row r="252" spans="1:16" ht="12.75">
      <c r="A252">
        <v>50500</v>
      </c>
      <c r="B252">
        <v>1</v>
      </c>
      <c r="C252">
        <v>52</v>
      </c>
      <c r="D252" t="s">
        <v>20</v>
      </c>
      <c r="E252">
        <v>11671</v>
      </c>
      <c r="F252">
        <v>10907</v>
      </c>
      <c r="G252">
        <v>10355</v>
      </c>
      <c r="H252">
        <v>10241</v>
      </c>
      <c r="I252">
        <v>11122</v>
      </c>
      <c r="J252">
        <v>14030</v>
      </c>
      <c r="K252">
        <v>16763</v>
      </c>
      <c r="L252">
        <v>18875</v>
      </c>
      <c r="M252">
        <v>21580</v>
      </c>
      <c r="N252">
        <v>23281</v>
      </c>
      <c r="O252">
        <v>25176</v>
      </c>
      <c r="P252">
        <v>26461</v>
      </c>
    </row>
    <row r="253" spans="1:16" ht="12.75">
      <c r="A253">
        <v>50500</v>
      </c>
      <c r="B253">
        <v>2</v>
      </c>
      <c r="D253" t="s">
        <v>20</v>
      </c>
      <c r="E253">
        <v>25442</v>
      </c>
      <c r="F253">
        <v>26125</v>
      </c>
      <c r="G253">
        <v>26243</v>
      </c>
      <c r="H253">
        <v>25146</v>
      </c>
      <c r="I253">
        <v>23615</v>
      </c>
      <c r="J253">
        <v>21720</v>
      </c>
      <c r="K253">
        <v>20116</v>
      </c>
      <c r="L253">
        <v>19529</v>
      </c>
      <c r="M253">
        <v>18658</v>
      </c>
      <c r="N253">
        <v>16003</v>
      </c>
      <c r="O253">
        <v>13650</v>
      </c>
      <c r="P253">
        <v>11904</v>
      </c>
    </row>
    <row r="254" spans="1:16" ht="12.75">
      <c r="A254">
        <v>50600</v>
      </c>
      <c r="B254">
        <v>1</v>
      </c>
      <c r="C254">
        <v>62</v>
      </c>
      <c r="D254" t="s">
        <v>20</v>
      </c>
      <c r="E254">
        <v>11079</v>
      </c>
      <c r="F254">
        <v>10530</v>
      </c>
      <c r="G254">
        <v>10653</v>
      </c>
      <c r="H254">
        <v>10230</v>
      </c>
      <c r="I254">
        <v>10936</v>
      </c>
      <c r="J254">
        <v>11929</v>
      </c>
      <c r="K254">
        <v>12764</v>
      </c>
      <c r="L254">
        <v>13901</v>
      </c>
      <c r="M254">
        <v>15805</v>
      </c>
      <c r="N254">
        <v>18596</v>
      </c>
      <c r="O254">
        <v>19153</v>
      </c>
      <c r="P254">
        <v>19549</v>
      </c>
    </row>
    <row r="255" spans="1:16" ht="12.75">
      <c r="A255">
        <v>50600</v>
      </c>
      <c r="B255">
        <v>2</v>
      </c>
      <c r="D255" t="s">
        <v>20</v>
      </c>
      <c r="E255">
        <v>19221</v>
      </c>
      <c r="F255">
        <v>18852</v>
      </c>
      <c r="G255">
        <v>18221</v>
      </c>
      <c r="H255">
        <v>17358</v>
      </c>
      <c r="I255">
        <v>17374</v>
      </c>
      <c r="J255">
        <v>16425</v>
      </c>
      <c r="K255">
        <v>15586</v>
      </c>
      <c r="L255">
        <v>15808</v>
      </c>
      <c r="M255">
        <v>15372</v>
      </c>
      <c r="N255">
        <v>13204</v>
      </c>
      <c r="O255">
        <v>12023</v>
      </c>
      <c r="P255">
        <v>11055</v>
      </c>
    </row>
    <row r="256" spans="1:16" ht="12.75">
      <c r="A256">
        <v>50700</v>
      </c>
      <c r="B256">
        <v>1</v>
      </c>
      <c r="C256">
        <v>72</v>
      </c>
      <c r="D256" t="s">
        <v>20</v>
      </c>
      <c r="E256">
        <v>10897</v>
      </c>
      <c r="F256">
        <v>10420</v>
      </c>
      <c r="G256">
        <v>10156</v>
      </c>
      <c r="H256">
        <v>10154</v>
      </c>
      <c r="I256">
        <v>10496</v>
      </c>
      <c r="J256">
        <v>10360</v>
      </c>
      <c r="K256">
        <v>10894</v>
      </c>
      <c r="L256">
        <v>10891</v>
      </c>
      <c r="M256">
        <v>11925</v>
      </c>
      <c r="N256">
        <v>13445</v>
      </c>
      <c r="O256">
        <v>15801</v>
      </c>
      <c r="P256">
        <v>16982</v>
      </c>
    </row>
    <row r="257" spans="1:16" ht="12.75">
      <c r="A257">
        <v>50700</v>
      </c>
      <c r="B257">
        <v>2</v>
      </c>
      <c r="D257" t="s">
        <v>20</v>
      </c>
      <c r="E257">
        <v>17790</v>
      </c>
      <c r="F257">
        <v>18191</v>
      </c>
      <c r="G257">
        <v>17632</v>
      </c>
      <c r="H257">
        <v>17676</v>
      </c>
      <c r="I257">
        <v>17596</v>
      </c>
      <c r="J257">
        <v>16359</v>
      </c>
      <c r="K257">
        <v>14719</v>
      </c>
      <c r="L257">
        <v>14001</v>
      </c>
      <c r="M257">
        <v>13009</v>
      </c>
      <c r="N257">
        <v>12358</v>
      </c>
      <c r="O257">
        <v>11342</v>
      </c>
      <c r="P257">
        <v>10600</v>
      </c>
    </row>
    <row r="258" spans="1:16" ht="12.75">
      <c r="A258">
        <v>50800</v>
      </c>
      <c r="B258">
        <v>1</v>
      </c>
      <c r="C258">
        <v>12</v>
      </c>
      <c r="D258" t="s">
        <v>20</v>
      </c>
      <c r="E258">
        <v>10160</v>
      </c>
      <c r="F258">
        <v>10245</v>
      </c>
      <c r="G258">
        <v>10092</v>
      </c>
      <c r="H258">
        <v>10036</v>
      </c>
      <c r="I258">
        <v>11191</v>
      </c>
      <c r="J258">
        <v>13084</v>
      </c>
      <c r="K258">
        <v>15936</v>
      </c>
      <c r="L258">
        <v>19910</v>
      </c>
      <c r="M258">
        <v>25843</v>
      </c>
      <c r="N258">
        <v>27088</v>
      </c>
      <c r="O258">
        <v>30586</v>
      </c>
      <c r="P258">
        <v>29229</v>
      </c>
    </row>
    <row r="259" spans="1:16" ht="12.75">
      <c r="A259">
        <v>50800</v>
      </c>
      <c r="B259">
        <v>2</v>
      </c>
      <c r="D259" t="s">
        <v>20</v>
      </c>
      <c r="E259">
        <v>28236</v>
      </c>
      <c r="F259">
        <v>28309</v>
      </c>
      <c r="G259">
        <v>27660</v>
      </c>
      <c r="H259">
        <v>26651</v>
      </c>
      <c r="I259">
        <v>25042</v>
      </c>
      <c r="J259">
        <v>22854</v>
      </c>
      <c r="K259">
        <v>20883</v>
      </c>
      <c r="L259">
        <v>19573</v>
      </c>
      <c r="M259">
        <v>18409</v>
      </c>
      <c r="N259">
        <v>16226</v>
      </c>
      <c r="O259">
        <v>13066</v>
      </c>
      <c r="P259">
        <v>12193</v>
      </c>
    </row>
    <row r="260" spans="1:16" ht="12.75">
      <c r="A260">
        <v>50900</v>
      </c>
      <c r="B260">
        <v>1</v>
      </c>
      <c r="C260">
        <v>22</v>
      </c>
      <c r="D260" t="s">
        <v>20</v>
      </c>
      <c r="E260">
        <v>11585</v>
      </c>
      <c r="F260">
        <v>11148</v>
      </c>
      <c r="G260">
        <v>10537</v>
      </c>
      <c r="H260">
        <v>10551</v>
      </c>
      <c r="I260">
        <v>11478</v>
      </c>
      <c r="J260">
        <v>14715</v>
      </c>
      <c r="K260">
        <v>17320</v>
      </c>
      <c r="L260">
        <v>20249</v>
      </c>
      <c r="M260">
        <v>23502</v>
      </c>
      <c r="N260">
        <v>26062</v>
      </c>
      <c r="O260">
        <v>27472</v>
      </c>
      <c r="P260">
        <v>26549</v>
      </c>
    </row>
    <row r="261" spans="1:16" ht="12.75">
      <c r="A261">
        <v>50900</v>
      </c>
      <c r="B261">
        <v>2</v>
      </c>
      <c r="D261" t="s">
        <v>20</v>
      </c>
      <c r="E261">
        <v>27253</v>
      </c>
      <c r="F261">
        <v>28524</v>
      </c>
      <c r="G261">
        <v>25829</v>
      </c>
      <c r="H261">
        <v>22804</v>
      </c>
      <c r="I261">
        <v>21296</v>
      </c>
      <c r="J261">
        <v>20025</v>
      </c>
      <c r="K261">
        <v>19556</v>
      </c>
      <c r="L261">
        <v>18594</v>
      </c>
      <c r="M261">
        <v>18093</v>
      </c>
      <c r="N261">
        <v>15259</v>
      </c>
      <c r="O261">
        <v>12456</v>
      </c>
      <c r="P261">
        <v>11584</v>
      </c>
    </row>
    <row r="262" spans="1:16" ht="12.75">
      <c r="A262">
        <v>51000</v>
      </c>
      <c r="B262">
        <v>1</v>
      </c>
      <c r="C262">
        <v>32</v>
      </c>
      <c r="D262" t="s">
        <v>20</v>
      </c>
      <c r="E262">
        <v>11114</v>
      </c>
      <c r="F262">
        <v>10924</v>
      </c>
      <c r="G262">
        <v>10503</v>
      </c>
      <c r="H262">
        <v>10388</v>
      </c>
      <c r="I262">
        <v>11522</v>
      </c>
      <c r="J262">
        <v>14469</v>
      </c>
      <c r="K262">
        <v>17660</v>
      </c>
      <c r="L262">
        <v>20936</v>
      </c>
      <c r="M262">
        <v>23548</v>
      </c>
      <c r="N262">
        <v>24800</v>
      </c>
      <c r="O262">
        <v>27757</v>
      </c>
      <c r="P262">
        <v>26610</v>
      </c>
    </row>
    <row r="263" spans="1:16" ht="12.75">
      <c r="A263">
        <v>51000</v>
      </c>
      <c r="B263">
        <v>2</v>
      </c>
      <c r="D263" t="s">
        <v>20</v>
      </c>
      <c r="E263">
        <v>26119</v>
      </c>
      <c r="F263">
        <v>25689</v>
      </c>
      <c r="G263">
        <v>24871</v>
      </c>
      <c r="H263">
        <v>23872</v>
      </c>
      <c r="I263">
        <v>22122</v>
      </c>
      <c r="J263">
        <v>20498</v>
      </c>
      <c r="K263">
        <v>19493</v>
      </c>
      <c r="L263">
        <v>18816</v>
      </c>
      <c r="M263">
        <v>17636</v>
      </c>
      <c r="N263">
        <v>15114</v>
      </c>
      <c r="O263">
        <v>12465</v>
      </c>
      <c r="P263">
        <v>11465</v>
      </c>
    </row>
    <row r="264" spans="1:16" ht="12.75">
      <c r="A264">
        <v>51100</v>
      </c>
      <c r="B264">
        <v>1</v>
      </c>
      <c r="C264">
        <v>42</v>
      </c>
      <c r="D264" t="s">
        <v>20</v>
      </c>
      <c r="E264">
        <v>11115</v>
      </c>
      <c r="F264">
        <v>10999</v>
      </c>
      <c r="G264">
        <v>10118</v>
      </c>
      <c r="H264">
        <v>10272</v>
      </c>
      <c r="I264">
        <v>11348</v>
      </c>
      <c r="J264">
        <v>14148</v>
      </c>
      <c r="K264">
        <v>17264</v>
      </c>
      <c r="L264">
        <v>19981</v>
      </c>
      <c r="M264">
        <v>22741</v>
      </c>
      <c r="N264">
        <v>23521</v>
      </c>
      <c r="O264">
        <v>24755</v>
      </c>
      <c r="P264">
        <v>25887</v>
      </c>
    </row>
    <row r="265" spans="1:16" ht="12.75">
      <c r="A265">
        <v>51100</v>
      </c>
      <c r="B265">
        <v>2</v>
      </c>
      <c r="D265" t="s">
        <v>20</v>
      </c>
      <c r="E265">
        <v>26437</v>
      </c>
      <c r="F265">
        <v>26733</v>
      </c>
      <c r="G265">
        <v>27069</v>
      </c>
      <c r="H265">
        <v>23806</v>
      </c>
      <c r="I265">
        <v>22795</v>
      </c>
      <c r="J265">
        <v>20638</v>
      </c>
      <c r="K265">
        <v>20095</v>
      </c>
      <c r="L265">
        <v>19107</v>
      </c>
      <c r="M265">
        <v>18358</v>
      </c>
      <c r="N265">
        <v>15338</v>
      </c>
      <c r="O265">
        <v>12937</v>
      </c>
      <c r="P265">
        <v>11852</v>
      </c>
    </row>
    <row r="266" spans="1:16" ht="12.75">
      <c r="A266">
        <v>51200</v>
      </c>
      <c r="B266">
        <v>1</v>
      </c>
      <c r="C266">
        <v>52</v>
      </c>
      <c r="D266" t="s">
        <v>20</v>
      </c>
      <c r="E266">
        <v>11101</v>
      </c>
      <c r="F266">
        <v>10806</v>
      </c>
      <c r="G266">
        <v>10318</v>
      </c>
      <c r="H266">
        <v>10096</v>
      </c>
      <c r="I266">
        <v>10952</v>
      </c>
      <c r="J266">
        <v>13100</v>
      </c>
      <c r="K266">
        <v>16167</v>
      </c>
      <c r="L266">
        <v>19273</v>
      </c>
      <c r="M266">
        <v>21830</v>
      </c>
      <c r="N266">
        <v>24312</v>
      </c>
      <c r="O266">
        <v>25222</v>
      </c>
      <c r="P266">
        <v>25266</v>
      </c>
    </row>
    <row r="267" spans="1:16" ht="12.75">
      <c r="A267">
        <v>51200</v>
      </c>
      <c r="B267">
        <v>2</v>
      </c>
      <c r="D267" t="s">
        <v>20</v>
      </c>
      <c r="E267">
        <v>24889</v>
      </c>
      <c r="F267">
        <v>25462</v>
      </c>
      <c r="G267">
        <v>25187</v>
      </c>
      <c r="H267">
        <v>23943</v>
      </c>
      <c r="I267">
        <v>22170</v>
      </c>
      <c r="J267">
        <v>19764</v>
      </c>
      <c r="K267">
        <v>18030</v>
      </c>
      <c r="L267">
        <v>17487</v>
      </c>
      <c r="M267">
        <v>17075</v>
      </c>
      <c r="N267">
        <v>14766</v>
      </c>
      <c r="O267">
        <v>12541</v>
      </c>
      <c r="P267">
        <v>10566</v>
      </c>
    </row>
    <row r="268" spans="1:16" ht="12.75">
      <c r="A268">
        <v>51300</v>
      </c>
      <c r="B268">
        <v>1</v>
      </c>
      <c r="C268">
        <v>62</v>
      </c>
      <c r="D268" t="s">
        <v>20</v>
      </c>
      <c r="E268">
        <v>9978</v>
      </c>
      <c r="F268">
        <v>9900</v>
      </c>
      <c r="G268">
        <v>9817</v>
      </c>
      <c r="H268">
        <v>9400</v>
      </c>
      <c r="I268">
        <v>9995</v>
      </c>
      <c r="J268">
        <v>11433</v>
      </c>
      <c r="K268">
        <v>12615</v>
      </c>
      <c r="L268">
        <v>13515</v>
      </c>
      <c r="M268">
        <v>15159</v>
      </c>
      <c r="N268">
        <v>17445</v>
      </c>
      <c r="O268">
        <v>16948</v>
      </c>
      <c r="P268">
        <v>17839</v>
      </c>
    </row>
    <row r="269" spans="1:16" ht="12.75">
      <c r="A269">
        <v>51300</v>
      </c>
      <c r="B269">
        <v>2</v>
      </c>
      <c r="D269" t="s">
        <v>20</v>
      </c>
      <c r="E269">
        <v>18004</v>
      </c>
      <c r="F269">
        <v>17460</v>
      </c>
      <c r="G269">
        <v>17873</v>
      </c>
      <c r="H269">
        <v>17620</v>
      </c>
      <c r="I269">
        <v>16700</v>
      </c>
      <c r="J269">
        <v>15753</v>
      </c>
      <c r="K269">
        <v>15540</v>
      </c>
      <c r="L269">
        <v>15110</v>
      </c>
      <c r="M269">
        <v>14701</v>
      </c>
      <c r="N269">
        <v>13075</v>
      </c>
      <c r="O269">
        <v>11715</v>
      </c>
      <c r="P269">
        <v>11038</v>
      </c>
    </row>
    <row r="270" spans="1:16" ht="12.75">
      <c r="A270">
        <v>51400</v>
      </c>
      <c r="B270">
        <v>1</v>
      </c>
      <c r="C270">
        <v>72</v>
      </c>
      <c r="D270" t="s">
        <v>20</v>
      </c>
      <c r="E270">
        <v>10492</v>
      </c>
      <c r="F270">
        <v>10235</v>
      </c>
      <c r="G270">
        <v>9868</v>
      </c>
      <c r="H270">
        <v>9656</v>
      </c>
      <c r="I270">
        <v>9810</v>
      </c>
      <c r="J270">
        <v>9902</v>
      </c>
      <c r="K270">
        <v>11331</v>
      </c>
      <c r="L270">
        <v>11390</v>
      </c>
      <c r="M270">
        <v>11948</v>
      </c>
      <c r="N270">
        <v>13017</v>
      </c>
      <c r="O270">
        <v>14553</v>
      </c>
      <c r="P270">
        <v>15496</v>
      </c>
    </row>
    <row r="271" spans="1:16" ht="12.75">
      <c r="A271">
        <v>51400</v>
      </c>
      <c r="B271">
        <v>2</v>
      </c>
      <c r="D271" t="s">
        <v>20</v>
      </c>
      <c r="E271">
        <v>17105</v>
      </c>
      <c r="F271">
        <v>16992</v>
      </c>
      <c r="G271">
        <v>16583</v>
      </c>
      <c r="H271">
        <v>16216</v>
      </c>
      <c r="I271">
        <v>15668</v>
      </c>
      <c r="J271">
        <v>14904</v>
      </c>
      <c r="K271">
        <v>13232</v>
      </c>
      <c r="L271">
        <v>12426</v>
      </c>
      <c r="M271">
        <v>12194</v>
      </c>
      <c r="N271">
        <v>11356</v>
      </c>
      <c r="O271">
        <v>10712</v>
      </c>
      <c r="P271">
        <v>10109</v>
      </c>
    </row>
    <row r="272" spans="1:16" ht="12.75">
      <c r="A272">
        <v>51500</v>
      </c>
      <c r="B272">
        <v>1</v>
      </c>
      <c r="C272">
        <v>12</v>
      </c>
      <c r="D272" t="s">
        <v>20</v>
      </c>
      <c r="E272">
        <v>9841</v>
      </c>
      <c r="F272">
        <v>9656</v>
      </c>
      <c r="G272">
        <v>9834</v>
      </c>
      <c r="H272">
        <v>10156</v>
      </c>
      <c r="I272">
        <v>10972</v>
      </c>
      <c r="J272">
        <v>13097</v>
      </c>
      <c r="K272">
        <v>16092</v>
      </c>
      <c r="L272">
        <v>20911</v>
      </c>
      <c r="M272">
        <v>23106</v>
      </c>
      <c r="N272">
        <v>26149</v>
      </c>
      <c r="O272">
        <v>27964</v>
      </c>
      <c r="P272">
        <v>26739</v>
      </c>
    </row>
    <row r="273" spans="1:16" ht="12.75">
      <c r="A273">
        <v>51500</v>
      </c>
      <c r="B273">
        <v>2</v>
      </c>
      <c r="D273" t="s">
        <v>20</v>
      </c>
      <c r="E273">
        <v>25612</v>
      </c>
      <c r="F273">
        <v>27993</v>
      </c>
      <c r="G273">
        <v>25400</v>
      </c>
      <c r="H273">
        <v>24638</v>
      </c>
      <c r="I273">
        <v>22660</v>
      </c>
      <c r="J273">
        <v>20260</v>
      </c>
      <c r="K273">
        <v>18106</v>
      </c>
      <c r="L273">
        <v>17836</v>
      </c>
      <c r="M273">
        <v>16861</v>
      </c>
      <c r="N273">
        <v>14907</v>
      </c>
      <c r="O273">
        <v>12512</v>
      </c>
      <c r="P273">
        <v>11549</v>
      </c>
    </row>
    <row r="274" spans="1:16" ht="12.75">
      <c r="A274">
        <v>51600</v>
      </c>
      <c r="B274">
        <v>1</v>
      </c>
      <c r="C274">
        <v>22</v>
      </c>
      <c r="D274" t="s">
        <v>20</v>
      </c>
      <c r="E274">
        <v>11250</v>
      </c>
      <c r="F274">
        <v>10947</v>
      </c>
      <c r="G274">
        <v>10338</v>
      </c>
      <c r="H274">
        <v>10350</v>
      </c>
      <c r="I274">
        <v>11192</v>
      </c>
      <c r="J274">
        <v>13491</v>
      </c>
      <c r="K274">
        <v>16727</v>
      </c>
      <c r="L274">
        <v>19987</v>
      </c>
      <c r="M274">
        <v>23309</v>
      </c>
      <c r="N274">
        <v>26493</v>
      </c>
      <c r="O274">
        <v>27276</v>
      </c>
      <c r="P274">
        <v>26709</v>
      </c>
    </row>
    <row r="275" spans="1:16" ht="12.75">
      <c r="A275">
        <v>51600</v>
      </c>
      <c r="B275">
        <v>2</v>
      </c>
      <c r="D275" t="s">
        <v>20</v>
      </c>
      <c r="E275">
        <v>25983</v>
      </c>
      <c r="F275">
        <v>26808</v>
      </c>
      <c r="G275">
        <v>28401</v>
      </c>
      <c r="H275">
        <v>24881</v>
      </c>
      <c r="I275">
        <v>22779</v>
      </c>
      <c r="J275">
        <v>20500</v>
      </c>
      <c r="K275">
        <v>18988</v>
      </c>
      <c r="L275">
        <v>18289</v>
      </c>
      <c r="M275">
        <v>17239</v>
      </c>
      <c r="N275">
        <v>15007</v>
      </c>
      <c r="O275">
        <v>12662</v>
      </c>
      <c r="P275">
        <v>11777</v>
      </c>
    </row>
    <row r="276" spans="1:16" ht="12.75">
      <c r="A276">
        <v>51700</v>
      </c>
      <c r="B276">
        <v>1</v>
      </c>
      <c r="C276">
        <v>32</v>
      </c>
      <c r="D276" t="s">
        <v>20</v>
      </c>
      <c r="E276">
        <v>11227</v>
      </c>
      <c r="F276">
        <v>11064</v>
      </c>
      <c r="G276">
        <v>10431</v>
      </c>
      <c r="H276">
        <v>10252</v>
      </c>
      <c r="I276">
        <v>11344</v>
      </c>
      <c r="J276">
        <v>13450</v>
      </c>
      <c r="K276">
        <v>16298</v>
      </c>
      <c r="L276">
        <v>19705</v>
      </c>
      <c r="M276">
        <v>22986</v>
      </c>
      <c r="N276">
        <v>25785</v>
      </c>
      <c r="O276">
        <v>26576</v>
      </c>
      <c r="P276">
        <v>27135</v>
      </c>
    </row>
    <row r="277" spans="1:16" ht="12.75">
      <c r="A277">
        <v>51700</v>
      </c>
      <c r="B277">
        <v>2</v>
      </c>
      <c r="D277" t="s">
        <v>20</v>
      </c>
      <c r="E277">
        <v>26261</v>
      </c>
      <c r="F277">
        <v>26895</v>
      </c>
      <c r="G277">
        <v>26786</v>
      </c>
      <c r="H277">
        <v>24671</v>
      </c>
      <c r="I277">
        <v>22657</v>
      </c>
      <c r="J277">
        <v>20991</v>
      </c>
      <c r="K277">
        <v>19235</v>
      </c>
      <c r="L277">
        <v>17884</v>
      </c>
      <c r="M277">
        <v>17161</v>
      </c>
      <c r="N277">
        <v>14985</v>
      </c>
      <c r="O277">
        <v>12272</v>
      </c>
      <c r="P277">
        <v>11094</v>
      </c>
    </row>
    <row r="278" spans="1:16" ht="12.75">
      <c r="A278">
        <v>51800</v>
      </c>
      <c r="B278">
        <v>1</v>
      </c>
      <c r="C278">
        <v>42</v>
      </c>
      <c r="D278" t="s">
        <v>20</v>
      </c>
      <c r="E278">
        <v>11002</v>
      </c>
      <c r="F278">
        <v>10788</v>
      </c>
      <c r="G278">
        <v>10399</v>
      </c>
      <c r="H278">
        <v>10415</v>
      </c>
      <c r="I278">
        <v>11108</v>
      </c>
      <c r="J278">
        <v>13732</v>
      </c>
      <c r="K278">
        <v>16997</v>
      </c>
      <c r="L278">
        <v>19902</v>
      </c>
      <c r="M278">
        <v>22996</v>
      </c>
      <c r="N278">
        <v>26520</v>
      </c>
      <c r="O278">
        <v>27837</v>
      </c>
      <c r="P278">
        <v>27840</v>
      </c>
    </row>
    <row r="279" spans="1:16" ht="12.75">
      <c r="A279">
        <v>51800</v>
      </c>
      <c r="B279">
        <v>2</v>
      </c>
      <c r="D279" t="s">
        <v>20</v>
      </c>
      <c r="E279">
        <v>26979</v>
      </c>
      <c r="F279">
        <v>28053</v>
      </c>
      <c r="G279">
        <v>27015</v>
      </c>
      <c r="H279">
        <v>24517</v>
      </c>
      <c r="I279">
        <v>23083</v>
      </c>
      <c r="J279">
        <v>21402</v>
      </c>
      <c r="K279">
        <v>20690</v>
      </c>
      <c r="L279">
        <v>19553</v>
      </c>
      <c r="M279">
        <v>18375</v>
      </c>
      <c r="N279">
        <v>15880</v>
      </c>
      <c r="O279">
        <v>13550</v>
      </c>
      <c r="P279">
        <v>11866</v>
      </c>
    </row>
    <row r="280" spans="1:16" ht="12.75">
      <c r="A280">
        <v>51900</v>
      </c>
      <c r="B280">
        <v>1</v>
      </c>
      <c r="C280">
        <v>52</v>
      </c>
      <c r="D280" t="s">
        <v>20</v>
      </c>
      <c r="E280">
        <v>11208</v>
      </c>
      <c r="F280">
        <v>10922</v>
      </c>
      <c r="G280">
        <v>10598</v>
      </c>
      <c r="H280">
        <v>10419</v>
      </c>
      <c r="I280">
        <v>11354</v>
      </c>
      <c r="J280">
        <v>13458</v>
      </c>
      <c r="K280">
        <v>16867</v>
      </c>
      <c r="L280">
        <v>19857</v>
      </c>
      <c r="M280">
        <v>24773</v>
      </c>
      <c r="N280">
        <v>25437</v>
      </c>
      <c r="O280">
        <v>25354</v>
      </c>
      <c r="P280">
        <v>25535</v>
      </c>
    </row>
    <row r="281" spans="1:16" ht="12.75">
      <c r="A281">
        <v>51900</v>
      </c>
      <c r="B281">
        <v>2</v>
      </c>
      <c r="D281" t="s">
        <v>20</v>
      </c>
      <c r="E281">
        <v>25351</v>
      </c>
      <c r="F281">
        <v>25664</v>
      </c>
      <c r="G281">
        <v>25734</v>
      </c>
      <c r="H281">
        <v>22753</v>
      </c>
      <c r="I281">
        <v>21050</v>
      </c>
      <c r="J281">
        <v>19191</v>
      </c>
      <c r="K281">
        <v>17847</v>
      </c>
      <c r="L281">
        <v>17250</v>
      </c>
      <c r="M281">
        <v>16827</v>
      </c>
      <c r="N281">
        <v>14719</v>
      </c>
      <c r="O281">
        <v>12611</v>
      </c>
      <c r="P281">
        <v>10417</v>
      </c>
    </row>
    <row r="282" spans="1:16" ht="12.75">
      <c r="A282">
        <v>52000</v>
      </c>
      <c r="B282">
        <v>1</v>
      </c>
      <c r="C282">
        <v>62</v>
      </c>
      <c r="D282" t="s">
        <v>20</v>
      </c>
      <c r="E282">
        <v>9775</v>
      </c>
      <c r="F282">
        <v>9897</v>
      </c>
      <c r="G282">
        <v>9641</v>
      </c>
      <c r="H282">
        <v>9455</v>
      </c>
      <c r="I282">
        <v>10082</v>
      </c>
      <c r="J282">
        <v>11237</v>
      </c>
      <c r="K282">
        <v>12726</v>
      </c>
      <c r="L282">
        <v>13454</v>
      </c>
      <c r="M282">
        <v>15445</v>
      </c>
      <c r="N282">
        <v>17673</v>
      </c>
      <c r="O282">
        <v>18019</v>
      </c>
      <c r="P282">
        <v>18347</v>
      </c>
    </row>
    <row r="283" spans="1:16" ht="12.75">
      <c r="A283">
        <v>52000</v>
      </c>
      <c r="B283">
        <v>2</v>
      </c>
      <c r="D283" t="s">
        <v>20</v>
      </c>
      <c r="E283">
        <v>18722</v>
      </c>
      <c r="F283">
        <v>18656</v>
      </c>
      <c r="G283">
        <v>18408</v>
      </c>
      <c r="H283">
        <v>16740</v>
      </c>
      <c r="I283">
        <v>16373</v>
      </c>
      <c r="J283">
        <v>15188</v>
      </c>
      <c r="K283">
        <v>14567</v>
      </c>
      <c r="L283">
        <v>14568</v>
      </c>
      <c r="M283">
        <v>14399</v>
      </c>
      <c r="N283">
        <v>12454</v>
      </c>
      <c r="O283">
        <v>10876</v>
      </c>
      <c r="P283">
        <v>10044</v>
      </c>
    </row>
    <row r="284" spans="1:16" ht="12.75">
      <c r="A284">
        <v>52100</v>
      </c>
      <c r="B284">
        <v>1</v>
      </c>
      <c r="C284">
        <v>72</v>
      </c>
      <c r="D284" t="s">
        <v>20</v>
      </c>
      <c r="E284">
        <v>9609</v>
      </c>
      <c r="F284">
        <v>9491</v>
      </c>
      <c r="G284">
        <v>9364</v>
      </c>
      <c r="H284">
        <v>9116</v>
      </c>
      <c r="I284">
        <v>9512</v>
      </c>
      <c r="J284">
        <v>9881</v>
      </c>
      <c r="K284">
        <v>11104</v>
      </c>
      <c r="L284">
        <v>11054</v>
      </c>
      <c r="M284">
        <v>11520</v>
      </c>
      <c r="N284">
        <v>12781</v>
      </c>
      <c r="O284">
        <v>14470</v>
      </c>
      <c r="P284">
        <v>15068</v>
      </c>
    </row>
    <row r="285" spans="1:16" ht="12.75">
      <c r="A285">
        <v>52100</v>
      </c>
      <c r="B285">
        <v>2</v>
      </c>
      <c r="D285" t="s">
        <v>20</v>
      </c>
      <c r="E285">
        <v>15368</v>
      </c>
      <c r="F285">
        <v>15376</v>
      </c>
      <c r="G285">
        <v>15310</v>
      </c>
      <c r="H285">
        <v>14977</v>
      </c>
      <c r="I285">
        <v>14725</v>
      </c>
      <c r="J285">
        <v>14406</v>
      </c>
      <c r="K285">
        <v>12954</v>
      </c>
      <c r="L285">
        <v>12102</v>
      </c>
      <c r="M285">
        <v>11671</v>
      </c>
      <c r="N285">
        <v>11062</v>
      </c>
      <c r="O285">
        <v>10325</v>
      </c>
      <c r="P285">
        <v>9653</v>
      </c>
    </row>
    <row r="286" spans="1:16" ht="12.75">
      <c r="A286">
        <v>52200</v>
      </c>
      <c r="B286">
        <v>1</v>
      </c>
      <c r="C286">
        <v>12</v>
      </c>
      <c r="D286" t="s">
        <v>20</v>
      </c>
      <c r="E286">
        <v>9406</v>
      </c>
      <c r="F286">
        <v>9143</v>
      </c>
      <c r="G286">
        <v>9339</v>
      </c>
      <c r="H286">
        <v>9734</v>
      </c>
      <c r="I286">
        <v>10991</v>
      </c>
      <c r="J286">
        <v>12958</v>
      </c>
      <c r="K286">
        <v>16206</v>
      </c>
      <c r="L286">
        <v>19423</v>
      </c>
      <c r="M286">
        <v>24035</v>
      </c>
      <c r="N286">
        <v>24996</v>
      </c>
      <c r="O286">
        <v>26869</v>
      </c>
      <c r="P286">
        <v>28520</v>
      </c>
    </row>
    <row r="287" spans="1:16" ht="12.75">
      <c r="A287">
        <v>52200</v>
      </c>
      <c r="B287">
        <v>2</v>
      </c>
      <c r="D287" t="s">
        <v>20</v>
      </c>
      <c r="E287">
        <v>25647</v>
      </c>
      <c r="F287">
        <v>26072</v>
      </c>
      <c r="G287">
        <v>25426</v>
      </c>
      <c r="H287">
        <v>23532</v>
      </c>
      <c r="I287">
        <v>22186</v>
      </c>
      <c r="J287">
        <v>20331</v>
      </c>
      <c r="K287">
        <v>18710</v>
      </c>
      <c r="L287">
        <v>17837</v>
      </c>
      <c r="M287">
        <v>17774</v>
      </c>
      <c r="N287">
        <v>15014</v>
      </c>
      <c r="O287">
        <v>12892</v>
      </c>
      <c r="P287">
        <v>11388</v>
      </c>
    </row>
    <row r="288" spans="1:16" ht="12.75">
      <c r="A288">
        <v>52300</v>
      </c>
      <c r="B288">
        <v>1</v>
      </c>
      <c r="C288">
        <v>22</v>
      </c>
      <c r="D288" t="s">
        <v>20</v>
      </c>
      <c r="E288">
        <v>10709</v>
      </c>
      <c r="F288">
        <v>10554</v>
      </c>
      <c r="G288">
        <v>10120</v>
      </c>
      <c r="H288">
        <v>10075</v>
      </c>
      <c r="I288">
        <v>11484</v>
      </c>
      <c r="J288">
        <v>14126</v>
      </c>
      <c r="K288">
        <v>17042</v>
      </c>
      <c r="L288">
        <v>20118</v>
      </c>
      <c r="M288">
        <v>22035</v>
      </c>
      <c r="N288">
        <v>25587</v>
      </c>
      <c r="O288">
        <v>25994</v>
      </c>
      <c r="P288">
        <v>28118</v>
      </c>
    </row>
    <row r="289" spans="1:16" ht="12.75">
      <c r="A289">
        <v>52300</v>
      </c>
      <c r="B289">
        <v>2</v>
      </c>
      <c r="D289" t="s">
        <v>20</v>
      </c>
      <c r="E289">
        <v>25070</v>
      </c>
      <c r="F289">
        <v>25763</v>
      </c>
      <c r="G289">
        <v>26242</v>
      </c>
      <c r="H289">
        <v>24632</v>
      </c>
      <c r="I289">
        <v>21971</v>
      </c>
      <c r="J289">
        <v>20386</v>
      </c>
      <c r="K289">
        <v>18849</v>
      </c>
      <c r="L289">
        <v>18477</v>
      </c>
      <c r="M289">
        <v>17481</v>
      </c>
      <c r="N289">
        <v>14591</v>
      </c>
      <c r="O289">
        <v>12516</v>
      </c>
      <c r="P289">
        <v>11692</v>
      </c>
    </row>
    <row r="290" spans="1:16" ht="12.75">
      <c r="A290">
        <v>52400</v>
      </c>
      <c r="B290">
        <v>1</v>
      </c>
      <c r="C290">
        <v>32</v>
      </c>
      <c r="D290" t="s">
        <v>20</v>
      </c>
      <c r="E290">
        <v>10947</v>
      </c>
      <c r="F290">
        <v>10752</v>
      </c>
      <c r="G290">
        <v>10325</v>
      </c>
      <c r="H290">
        <v>10423</v>
      </c>
      <c r="I290">
        <v>11675</v>
      </c>
      <c r="J290">
        <v>14287</v>
      </c>
      <c r="K290">
        <v>17377</v>
      </c>
      <c r="L290">
        <v>19981</v>
      </c>
      <c r="M290">
        <v>22694</v>
      </c>
      <c r="N290">
        <v>24643</v>
      </c>
      <c r="O290">
        <v>27450</v>
      </c>
      <c r="P290">
        <v>25599</v>
      </c>
    </row>
    <row r="291" spans="1:16" ht="12.75">
      <c r="A291">
        <v>52400</v>
      </c>
      <c r="B291">
        <v>2</v>
      </c>
      <c r="D291" t="s">
        <v>20</v>
      </c>
      <c r="E291">
        <v>25069</v>
      </c>
      <c r="F291">
        <v>27386</v>
      </c>
      <c r="G291">
        <v>25134</v>
      </c>
      <c r="H291">
        <v>23612</v>
      </c>
      <c r="I291">
        <v>21857</v>
      </c>
      <c r="J291">
        <v>20073</v>
      </c>
      <c r="K291">
        <v>19103</v>
      </c>
      <c r="L291">
        <v>18308</v>
      </c>
      <c r="M291">
        <v>17381</v>
      </c>
      <c r="N291">
        <v>14975</v>
      </c>
      <c r="O291">
        <v>13065</v>
      </c>
      <c r="P291">
        <v>11809</v>
      </c>
    </row>
    <row r="292" spans="1:16" ht="12.75">
      <c r="A292">
        <v>52500</v>
      </c>
      <c r="B292">
        <v>1</v>
      </c>
      <c r="C292">
        <v>42</v>
      </c>
      <c r="D292" t="s">
        <v>20</v>
      </c>
      <c r="E292">
        <v>10651</v>
      </c>
      <c r="F292">
        <v>10792</v>
      </c>
      <c r="G292">
        <v>10341</v>
      </c>
      <c r="H292">
        <v>10844</v>
      </c>
      <c r="I292">
        <v>12111</v>
      </c>
      <c r="J292">
        <v>13810</v>
      </c>
      <c r="K292">
        <v>17313</v>
      </c>
      <c r="L292">
        <v>19781</v>
      </c>
      <c r="M292">
        <v>22474</v>
      </c>
      <c r="N292">
        <v>25368</v>
      </c>
      <c r="O292">
        <v>27062</v>
      </c>
      <c r="P292">
        <v>26040</v>
      </c>
    </row>
    <row r="293" spans="1:16" ht="12.75">
      <c r="A293">
        <v>52500</v>
      </c>
      <c r="B293">
        <v>2</v>
      </c>
      <c r="D293" t="s">
        <v>20</v>
      </c>
      <c r="E293">
        <v>26038</v>
      </c>
      <c r="F293">
        <v>27189</v>
      </c>
      <c r="G293">
        <v>25759</v>
      </c>
      <c r="H293">
        <v>24185</v>
      </c>
      <c r="I293">
        <v>23041</v>
      </c>
      <c r="J293">
        <v>21258</v>
      </c>
      <c r="K293">
        <v>19634</v>
      </c>
      <c r="L293">
        <v>18565</v>
      </c>
      <c r="M293">
        <v>17730</v>
      </c>
      <c r="N293">
        <v>15192</v>
      </c>
      <c r="O293">
        <v>12854</v>
      </c>
      <c r="P293">
        <v>11918</v>
      </c>
    </row>
    <row r="294" spans="1:16" ht="12.75">
      <c r="A294">
        <v>52600</v>
      </c>
      <c r="B294">
        <v>1</v>
      </c>
      <c r="C294">
        <v>52</v>
      </c>
      <c r="D294" t="s">
        <v>20</v>
      </c>
      <c r="E294">
        <v>11445</v>
      </c>
      <c r="F294">
        <v>11221</v>
      </c>
      <c r="G294">
        <v>10725</v>
      </c>
      <c r="H294">
        <v>10419</v>
      </c>
      <c r="I294">
        <v>11523</v>
      </c>
      <c r="J294">
        <v>13780</v>
      </c>
      <c r="K294">
        <v>16645</v>
      </c>
      <c r="L294">
        <v>20957</v>
      </c>
      <c r="M294">
        <v>24445</v>
      </c>
      <c r="N294">
        <v>25637</v>
      </c>
      <c r="O294">
        <v>27122</v>
      </c>
      <c r="P294">
        <v>28179</v>
      </c>
    </row>
    <row r="295" spans="1:16" ht="12.75">
      <c r="A295">
        <v>52600</v>
      </c>
      <c r="B295">
        <v>2</v>
      </c>
      <c r="D295" t="s">
        <v>20</v>
      </c>
      <c r="E295">
        <v>25620</v>
      </c>
      <c r="F295">
        <v>26763</v>
      </c>
      <c r="G295">
        <v>27004</v>
      </c>
      <c r="H295">
        <v>24270</v>
      </c>
      <c r="I295">
        <v>21605</v>
      </c>
      <c r="J295">
        <v>19604</v>
      </c>
      <c r="K295">
        <v>17197</v>
      </c>
      <c r="L295">
        <v>16928</v>
      </c>
      <c r="M295">
        <v>16139</v>
      </c>
      <c r="N295">
        <v>13613</v>
      </c>
      <c r="O295">
        <v>11699</v>
      </c>
      <c r="P295">
        <v>10788</v>
      </c>
    </row>
    <row r="296" spans="1:16" ht="12.75">
      <c r="A296">
        <v>52700</v>
      </c>
      <c r="B296">
        <v>1</v>
      </c>
      <c r="C296">
        <v>62</v>
      </c>
      <c r="D296" t="s">
        <v>20</v>
      </c>
      <c r="E296">
        <v>10297</v>
      </c>
      <c r="F296">
        <v>9940</v>
      </c>
      <c r="G296">
        <v>9618</v>
      </c>
      <c r="H296">
        <v>9367</v>
      </c>
      <c r="I296">
        <v>9458</v>
      </c>
      <c r="J296">
        <v>11006</v>
      </c>
      <c r="K296">
        <v>11995</v>
      </c>
      <c r="L296">
        <v>12862</v>
      </c>
      <c r="M296">
        <v>15397</v>
      </c>
      <c r="N296">
        <v>17836</v>
      </c>
      <c r="O296">
        <v>18772</v>
      </c>
      <c r="P296">
        <v>19701</v>
      </c>
    </row>
    <row r="297" spans="1:16" ht="12.75">
      <c r="A297">
        <v>52700</v>
      </c>
      <c r="B297">
        <v>2</v>
      </c>
      <c r="D297" t="s">
        <v>20</v>
      </c>
      <c r="E297">
        <v>18844</v>
      </c>
      <c r="F297">
        <v>18975</v>
      </c>
      <c r="G297">
        <v>18044</v>
      </c>
      <c r="H297">
        <v>18454</v>
      </c>
      <c r="I297">
        <v>17699</v>
      </c>
      <c r="J297">
        <v>17099</v>
      </c>
      <c r="K297">
        <v>15958</v>
      </c>
      <c r="L297">
        <v>15543</v>
      </c>
      <c r="M297">
        <v>15510</v>
      </c>
      <c r="N297">
        <v>12681</v>
      </c>
      <c r="O297">
        <v>11570</v>
      </c>
      <c r="P297">
        <v>10264</v>
      </c>
    </row>
    <row r="298" spans="1:16" ht="12.75">
      <c r="A298">
        <v>52800</v>
      </c>
      <c r="B298">
        <v>1</v>
      </c>
      <c r="C298">
        <v>72</v>
      </c>
      <c r="D298" t="s">
        <v>20</v>
      </c>
      <c r="E298">
        <v>9717</v>
      </c>
      <c r="F298">
        <v>9672</v>
      </c>
      <c r="G298">
        <v>9459</v>
      </c>
      <c r="H298">
        <v>9517</v>
      </c>
      <c r="I298">
        <v>9759</v>
      </c>
      <c r="J298">
        <v>10127</v>
      </c>
      <c r="K298">
        <v>10898</v>
      </c>
      <c r="L298">
        <v>11253</v>
      </c>
      <c r="M298">
        <v>11510</v>
      </c>
      <c r="N298">
        <v>13071</v>
      </c>
      <c r="O298">
        <v>15292</v>
      </c>
      <c r="P298">
        <v>15853</v>
      </c>
    </row>
    <row r="299" spans="1:16" ht="12.75">
      <c r="A299">
        <v>52800</v>
      </c>
      <c r="B299">
        <v>2</v>
      </c>
      <c r="D299" t="s">
        <v>20</v>
      </c>
      <c r="E299">
        <v>16020</v>
      </c>
      <c r="F299">
        <v>16380</v>
      </c>
      <c r="G299">
        <v>16100</v>
      </c>
      <c r="H299">
        <v>16175</v>
      </c>
      <c r="I299">
        <v>15620</v>
      </c>
      <c r="J299">
        <v>14776</v>
      </c>
      <c r="K299">
        <v>13121</v>
      </c>
      <c r="L299">
        <v>12066</v>
      </c>
      <c r="M299">
        <v>11882</v>
      </c>
      <c r="N299">
        <v>11731</v>
      </c>
      <c r="O299">
        <v>11006</v>
      </c>
      <c r="P299">
        <v>10190</v>
      </c>
    </row>
    <row r="300" spans="1:16" ht="12.75">
      <c r="A300">
        <v>52900</v>
      </c>
      <c r="B300">
        <v>1</v>
      </c>
      <c r="C300">
        <v>81</v>
      </c>
      <c r="D300" t="s">
        <v>20</v>
      </c>
      <c r="E300">
        <v>9917</v>
      </c>
      <c r="F300">
        <v>9790</v>
      </c>
      <c r="G300">
        <v>9499</v>
      </c>
      <c r="H300">
        <v>9459</v>
      </c>
      <c r="I300">
        <v>9863</v>
      </c>
      <c r="J300">
        <v>10375</v>
      </c>
      <c r="K300">
        <v>11342</v>
      </c>
      <c r="L300">
        <v>11754</v>
      </c>
      <c r="M300">
        <v>12508</v>
      </c>
      <c r="N300">
        <v>13696</v>
      </c>
      <c r="O300">
        <v>15530</v>
      </c>
      <c r="P300">
        <v>16180</v>
      </c>
    </row>
    <row r="301" spans="1:16" ht="12.75">
      <c r="A301">
        <v>52900</v>
      </c>
      <c r="B301">
        <v>2</v>
      </c>
      <c r="D301" t="s">
        <v>20</v>
      </c>
      <c r="E301">
        <v>15836</v>
      </c>
      <c r="F301">
        <v>15764</v>
      </c>
      <c r="G301">
        <v>15469</v>
      </c>
      <c r="H301">
        <v>15844</v>
      </c>
      <c r="I301">
        <v>15149</v>
      </c>
      <c r="J301">
        <v>14056</v>
      </c>
      <c r="K301">
        <v>12304</v>
      </c>
      <c r="L301">
        <v>11765</v>
      </c>
      <c r="M301">
        <v>11636</v>
      </c>
      <c r="N301">
        <v>10912</v>
      </c>
      <c r="O301">
        <v>10377</v>
      </c>
      <c r="P301">
        <v>10079</v>
      </c>
    </row>
    <row r="302" spans="1:16" ht="12.75">
      <c r="A302">
        <v>53000</v>
      </c>
      <c r="B302">
        <v>1</v>
      </c>
      <c r="C302">
        <v>22</v>
      </c>
      <c r="D302" t="s">
        <v>20</v>
      </c>
      <c r="E302">
        <v>9622</v>
      </c>
      <c r="F302">
        <v>9314</v>
      </c>
      <c r="G302">
        <v>9064</v>
      </c>
      <c r="H302">
        <v>9560</v>
      </c>
      <c r="I302">
        <v>10832</v>
      </c>
      <c r="J302">
        <v>12888</v>
      </c>
      <c r="K302">
        <v>16133</v>
      </c>
      <c r="L302">
        <v>21037</v>
      </c>
      <c r="M302">
        <v>24222</v>
      </c>
      <c r="N302">
        <v>25064</v>
      </c>
      <c r="O302">
        <v>28305</v>
      </c>
      <c r="P302">
        <v>28500</v>
      </c>
    </row>
    <row r="303" spans="1:16" ht="12.75">
      <c r="A303">
        <v>53000</v>
      </c>
      <c r="B303">
        <v>2</v>
      </c>
      <c r="D303" t="s">
        <v>20</v>
      </c>
      <c r="E303">
        <v>26180</v>
      </c>
      <c r="F303">
        <v>28915</v>
      </c>
      <c r="G303">
        <v>26038</v>
      </c>
      <c r="H303">
        <v>24415</v>
      </c>
      <c r="I303">
        <v>22826</v>
      </c>
      <c r="J303">
        <v>20858</v>
      </c>
      <c r="K303">
        <v>18985</v>
      </c>
      <c r="L303">
        <v>18406</v>
      </c>
      <c r="M303">
        <v>17704</v>
      </c>
      <c r="N303">
        <v>15071</v>
      </c>
      <c r="O303">
        <v>12706</v>
      </c>
      <c r="P303">
        <v>11518</v>
      </c>
    </row>
    <row r="304" spans="1:16" ht="12.75">
      <c r="A304">
        <v>53100</v>
      </c>
      <c r="B304">
        <v>1</v>
      </c>
      <c r="C304">
        <v>32</v>
      </c>
      <c r="D304" t="s">
        <v>20</v>
      </c>
      <c r="E304">
        <v>10789</v>
      </c>
      <c r="F304">
        <v>10780</v>
      </c>
      <c r="G304">
        <v>10428</v>
      </c>
      <c r="H304">
        <v>10881</v>
      </c>
      <c r="I304">
        <v>11918</v>
      </c>
      <c r="J304">
        <v>13912</v>
      </c>
      <c r="K304">
        <v>17409</v>
      </c>
      <c r="L304">
        <v>20587</v>
      </c>
      <c r="M304">
        <v>25057</v>
      </c>
      <c r="N304">
        <v>25535</v>
      </c>
      <c r="O304">
        <v>26636</v>
      </c>
      <c r="P304">
        <v>26542</v>
      </c>
    </row>
    <row r="305" spans="1:16" ht="12.75">
      <c r="A305">
        <v>53100</v>
      </c>
      <c r="B305">
        <v>2</v>
      </c>
      <c r="D305" t="s">
        <v>20</v>
      </c>
      <c r="E305">
        <v>25617</v>
      </c>
      <c r="F305">
        <v>26078</v>
      </c>
      <c r="G305">
        <v>26050</v>
      </c>
      <c r="H305">
        <v>25558</v>
      </c>
      <c r="I305">
        <v>23530</v>
      </c>
      <c r="J305">
        <v>21185</v>
      </c>
      <c r="K305">
        <v>19826</v>
      </c>
      <c r="L305">
        <v>19094</v>
      </c>
      <c r="M305">
        <v>18274</v>
      </c>
      <c r="N305">
        <v>15459</v>
      </c>
      <c r="O305">
        <v>12673</v>
      </c>
      <c r="P305">
        <v>12038</v>
      </c>
    </row>
    <row r="306" spans="1:16" ht="12.75">
      <c r="A306">
        <v>60100</v>
      </c>
      <c r="B306">
        <v>1</v>
      </c>
      <c r="C306">
        <v>42</v>
      </c>
      <c r="D306" t="s">
        <v>20</v>
      </c>
      <c r="E306">
        <v>10875</v>
      </c>
      <c r="F306">
        <v>10159</v>
      </c>
      <c r="G306">
        <v>9831</v>
      </c>
      <c r="H306">
        <v>10044</v>
      </c>
      <c r="I306">
        <v>11189</v>
      </c>
      <c r="J306">
        <v>13173</v>
      </c>
      <c r="K306">
        <v>16643</v>
      </c>
      <c r="L306">
        <v>20542</v>
      </c>
      <c r="M306">
        <v>24660</v>
      </c>
      <c r="N306">
        <v>25787</v>
      </c>
      <c r="O306">
        <v>27154</v>
      </c>
      <c r="P306">
        <v>27762</v>
      </c>
    </row>
    <row r="307" spans="1:16" ht="12.75">
      <c r="A307">
        <v>60100</v>
      </c>
      <c r="B307">
        <v>2</v>
      </c>
      <c r="D307" t="s">
        <v>20</v>
      </c>
      <c r="E307">
        <v>28633</v>
      </c>
      <c r="F307">
        <v>30539</v>
      </c>
      <c r="G307">
        <v>30092</v>
      </c>
      <c r="H307">
        <v>27059</v>
      </c>
      <c r="I307">
        <v>25374</v>
      </c>
      <c r="J307">
        <v>23494</v>
      </c>
      <c r="K307">
        <v>21671</v>
      </c>
      <c r="L307">
        <v>20693</v>
      </c>
      <c r="M307">
        <v>19388</v>
      </c>
      <c r="N307">
        <v>16309</v>
      </c>
      <c r="O307">
        <v>13984</v>
      </c>
      <c r="P307">
        <v>11943</v>
      </c>
    </row>
    <row r="308" spans="1:16" ht="12.75">
      <c r="A308">
        <v>60200</v>
      </c>
      <c r="B308">
        <v>1</v>
      </c>
      <c r="C308">
        <v>52</v>
      </c>
      <c r="D308" t="s">
        <v>20</v>
      </c>
      <c r="E308">
        <v>10723</v>
      </c>
      <c r="F308">
        <v>10388</v>
      </c>
      <c r="G308">
        <v>10143</v>
      </c>
      <c r="H308">
        <v>10326</v>
      </c>
      <c r="I308">
        <v>11482</v>
      </c>
      <c r="J308">
        <v>13601</v>
      </c>
      <c r="K308">
        <v>16353</v>
      </c>
      <c r="L308">
        <v>19984</v>
      </c>
      <c r="M308">
        <v>22989</v>
      </c>
      <c r="N308">
        <v>24823</v>
      </c>
      <c r="O308">
        <v>26264</v>
      </c>
      <c r="P308">
        <v>26429</v>
      </c>
    </row>
    <row r="309" spans="1:16" ht="12.75">
      <c r="A309">
        <v>60200</v>
      </c>
      <c r="B309">
        <v>2</v>
      </c>
      <c r="D309" t="s">
        <v>20</v>
      </c>
      <c r="E309">
        <v>24607</v>
      </c>
      <c r="F309">
        <v>24756</v>
      </c>
      <c r="G309">
        <v>24583</v>
      </c>
      <c r="H309">
        <v>25172</v>
      </c>
      <c r="I309">
        <v>23857</v>
      </c>
      <c r="J309">
        <v>21868</v>
      </c>
      <c r="K309">
        <v>19744</v>
      </c>
      <c r="L309">
        <v>18538</v>
      </c>
      <c r="M309">
        <v>18284</v>
      </c>
      <c r="N309">
        <v>15931</v>
      </c>
      <c r="O309">
        <v>13952</v>
      </c>
      <c r="P309">
        <v>11478</v>
      </c>
    </row>
    <row r="310" spans="1:16" ht="12.75">
      <c r="A310">
        <v>60300</v>
      </c>
      <c r="B310">
        <v>1</v>
      </c>
      <c r="C310">
        <v>62</v>
      </c>
      <c r="D310" t="s">
        <v>20</v>
      </c>
      <c r="E310">
        <v>9987</v>
      </c>
      <c r="F310">
        <v>9860</v>
      </c>
      <c r="G310">
        <v>9676</v>
      </c>
      <c r="H310">
        <v>9603</v>
      </c>
      <c r="I310">
        <v>9964</v>
      </c>
      <c r="J310">
        <v>11247</v>
      </c>
      <c r="K310">
        <v>13048</v>
      </c>
      <c r="L310">
        <v>14315</v>
      </c>
      <c r="M310">
        <v>16268</v>
      </c>
      <c r="N310">
        <v>18562</v>
      </c>
      <c r="O310">
        <v>18549</v>
      </c>
      <c r="P310">
        <v>19380</v>
      </c>
    </row>
    <row r="311" spans="1:16" ht="12.75">
      <c r="A311">
        <v>60300</v>
      </c>
      <c r="B311">
        <v>2</v>
      </c>
      <c r="D311" t="s">
        <v>20</v>
      </c>
      <c r="E311">
        <v>19004</v>
      </c>
      <c r="F311">
        <v>18938</v>
      </c>
      <c r="G311">
        <v>18624</v>
      </c>
      <c r="H311">
        <v>18509</v>
      </c>
      <c r="I311">
        <v>18893</v>
      </c>
      <c r="J311">
        <v>17375</v>
      </c>
      <c r="K311">
        <v>16013</v>
      </c>
      <c r="L311">
        <v>16017</v>
      </c>
      <c r="M311">
        <v>15396</v>
      </c>
      <c r="N311">
        <v>13640</v>
      </c>
      <c r="O311">
        <v>11659</v>
      </c>
      <c r="P311">
        <v>10056</v>
      </c>
    </row>
    <row r="312" spans="1:16" ht="12.75">
      <c r="A312">
        <v>60400</v>
      </c>
      <c r="B312">
        <v>1</v>
      </c>
      <c r="C312">
        <v>72</v>
      </c>
      <c r="D312" t="s">
        <v>20</v>
      </c>
      <c r="E312">
        <v>9430</v>
      </c>
      <c r="F312">
        <v>9154</v>
      </c>
      <c r="G312">
        <v>8897</v>
      </c>
      <c r="H312">
        <v>9345</v>
      </c>
      <c r="I312">
        <v>9492</v>
      </c>
      <c r="J312">
        <v>9447</v>
      </c>
      <c r="K312">
        <v>10483</v>
      </c>
      <c r="L312">
        <v>10891</v>
      </c>
      <c r="M312">
        <v>11358</v>
      </c>
      <c r="N312">
        <v>13041</v>
      </c>
      <c r="O312">
        <v>14904</v>
      </c>
      <c r="P312">
        <v>16035</v>
      </c>
    </row>
    <row r="313" spans="1:16" ht="12.75">
      <c r="A313">
        <v>60400</v>
      </c>
      <c r="B313">
        <v>2</v>
      </c>
      <c r="D313" t="s">
        <v>20</v>
      </c>
      <c r="E313">
        <v>15913</v>
      </c>
      <c r="F313">
        <v>15866</v>
      </c>
      <c r="G313">
        <v>15925</v>
      </c>
      <c r="H313">
        <v>15275</v>
      </c>
      <c r="I313">
        <v>15239</v>
      </c>
      <c r="J313">
        <v>15001</v>
      </c>
      <c r="K313">
        <v>13327</v>
      </c>
      <c r="L313">
        <v>12403</v>
      </c>
      <c r="M313">
        <v>12230</v>
      </c>
      <c r="N313">
        <v>11590</v>
      </c>
      <c r="O313">
        <v>10475</v>
      </c>
      <c r="P313">
        <v>9572</v>
      </c>
    </row>
    <row r="314" spans="1:16" ht="12.75">
      <c r="A314">
        <v>60500</v>
      </c>
      <c r="B314">
        <v>1</v>
      </c>
      <c r="C314">
        <v>12</v>
      </c>
      <c r="D314" t="s">
        <v>20</v>
      </c>
      <c r="E314">
        <v>9107</v>
      </c>
      <c r="F314">
        <v>8927</v>
      </c>
      <c r="G314">
        <v>8985</v>
      </c>
      <c r="H314">
        <v>9606</v>
      </c>
      <c r="I314">
        <v>10635</v>
      </c>
      <c r="J314">
        <v>12644</v>
      </c>
      <c r="K314">
        <v>15626</v>
      </c>
      <c r="L314">
        <v>20426</v>
      </c>
      <c r="M314">
        <v>21752</v>
      </c>
      <c r="N314">
        <v>23035</v>
      </c>
      <c r="O314">
        <v>25776</v>
      </c>
      <c r="P314">
        <v>26015</v>
      </c>
    </row>
    <row r="315" spans="1:16" ht="12.75">
      <c r="A315">
        <v>60500</v>
      </c>
      <c r="B315">
        <v>2</v>
      </c>
      <c r="D315" t="s">
        <v>20</v>
      </c>
      <c r="E315">
        <v>24868</v>
      </c>
      <c r="F315">
        <v>26915</v>
      </c>
      <c r="G315">
        <v>25645</v>
      </c>
      <c r="H315">
        <v>23393</v>
      </c>
      <c r="I315">
        <v>22150</v>
      </c>
      <c r="J315">
        <v>20157</v>
      </c>
      <c r="K315">
        <v>17989</v>
      </c>
      <c r="L315">
        <v>17319</v>
      </c>
      <c r="M315">
        <v>17296</v>
      </c>
      <c r="N315">
        <v>14607</v>
      </c>
      <c r="O315">
        <v>12494</v>
      </c>
      <c r="P315">
        <v>11002</v>
      </c>
    </row>
    <row r="316" spans="1:16" ht="12.75">
      <c r="A316">
        <v>60600</v>
      </c>
      <c r="B316">
        <v>1</v>
      </c>
      <c r="C316">
        <v>22</v>
      </c>
      <c r="D316" t="s">
        <v>20</v>
      </c>
      <c r="E316">
        <v>10207</v>
      </c>
      <c r="F316">
        <v>10028</v>
      </c>
      <c r="G316">
        <v>9738</v>
      </c>
      <c r="H316">
        <v>9449</v>
      </c>
      <c r="I316">
        <v>10508</v>
      </c>
      <c r="J316">
        <v>12896</v>
      </c>
      <c r="K316">
        <v>15835</v>
      </c>
      <c r="L316">
        <v>18833</v>
      </c>
      <c r="M316">
        <v>21440</v>
      </c>
      <c r="N316">
        <v>22770</v>
      </c>
      <c r="O316">
        <v>24408</v>
      </c>
      <c r="P316">
        <v>25197</v>
      </c>
    </row>
    <row r="317" spans="1:16" ht="12.75">
      <c r="A317">
        <v>60600</v>
      </c>
      <c r="B317">
        <v>2</v>
      </c>
      <c r="D317" t="s">
        <v>20</v>
      </c>
      <c r="E317">
        <v>24338</v>
      </c>
      <c r="F317">
        <v>26068</v>
      </c>
      <c r="G317">
        <v>25946</v>
      </c>
      <c r="H317">
        <v>22791</v>
      </c>
      <c r="I317">
        <v>21426</v>
      </c>
      <c r="J317">
        <v>19410</v>
      </c>
      <c r="K317">
        <v>18253</v>
      </c>
      <c r="L317">
        <v>17641</v>
      </c>
      <c r="M317">
        <v>17600</v>
      </c>
      <c r="N317">
        <v>14938</v>
      </c>
      <c r="O317">
        <v>12635</v>
      </c>
      <c r="P317">
        <v>11469</v>
      </c>
    </row>
    <row r="318" spans="1:16" ht="12.75">
      <c r="A318">
        <v>60700</v>
      </c>
      <c r="B318">
        <v>1</v>
      </c>
      <c r="C318">
        <v>32</v>
      </c>
      <c r="D318" t="s">
        <v>20</v>
      </c>
      <c r="E318">
        <v>10705</v>
      </c>
      <c r="F318">
        <v>10180</v>
      </c>
      <c r="G318">
        <v>9833</v>
      </c>
      <c r="H318">
        <v>9819</v>
      </c>
      <c r="I318">
        <v>10900</v>
      </c>
      <c r="J318">
        <v>13139</v>
      </c>
      <c r="K318">
        <v>16270</v>
      </c>
      <c r="L318">
        <v>19434</v>
      </c>
      <c r="M318">
        <v>21929</v>
      </c>
      <c r="N318">
        <v>23416</v>
      </c>
      <c r="O318">
        <v>24622</v>
      </c>
      <c r="P318">
        <v>25027</v>
      </c>
    </row>
    <row r="319" spans="1:16" ht="12.75">
      <c r="A319">
        <v>60700</v>
      </c>
      <c r="B319">
        <v>2</v>
      </c>
      <c r="D319" t="s">
        <v>20</v>
      </c>
      <c r="E319">
        <v>23970</v>
      </c>
      <c r="F319">
        <v>24903</v>
      </c>
      <c r="G319">
        <v>24585</v>
      </c>
      <c r="H319">
        <v>23625</v>
      </c>
      <c r="I319">
        <v>21684</v>
      </c>
      <c r="J319">
        <v>20428</v>
      </c>
      <c r="K319">
        <v>18929</v>
      </c>
      <c r="L319">
        <v>17902</v>
      </c>
      <c r="M319">
        <v>16883</v>
      </c>
      <c r="N319">
        <v>15284</v>
      </c>
      <c r="O319">
        <v>12860</v>
      </c>
      <c r="P319">
        <v>11913</v>
      </c>
    </row>
    <row r="320" spans="1:16" ht="12.75">
      <c r="A320">
        <v>60800</v>
      </c>
      <c r="B320">
        <v>1</v>
      </c>
      <c r="C320">
        <v>42</v>
      </c>
      <c r="D320" t="s">
        <v>20</v>
      </c>
      <c r="E320">
        <v>10858</v>
      </c>
      <c r="F320">
        <v>10180</v>
      </c>
      <c r="G320">
        <v>9819</v>
      </c>
      <c r="H320">
        <v>10073</v>
      </c>
      <c r="I320">
        <v>10737</v>
      </c>
      <c r="J320">
        <v>12915</v>
      </c>
      <c r="K320">
        <v>15703</v>
      </c>
      <c r="L320">
        <v>18317</v>
      </c>
      <c r="M320">
        <v>21460</v>
      </c>
      <c r="N320">
        <v>23330</v>
      </c>
      <c r="O320">
        <v>24500</v>
      </c>
      <c r="P320">
        <v>25555</v>
      </c>
    </row>
    <row r="321" spans="1:16" ht="12.75">
      <c r="A321">
        <v>60800</v>
      </c>
      <c r="B321">
        <v>2</v>
      </c>
      <c r="D321" t="s">
        <v>20</v>
      </c>
      <c r="E321">
        <v>24895</v>
      </c>
      <c r="F321">
        <v>25432</v>
      </c>
      <c r="G321">
        <v>24760</v>
      </c>
      <c r="H321">
        <v>24677</v>
      </c>
      <c r="I321">
        <v>22026</v>
      </c>
      <c r="J321">
        <v>19907</v>
      </c>
      <c r="K321">
        <v>19325</v>
      </c>
      <c r="L321">
        <v>18870</v>
      </c>
      <c r="M321">
        <v>18224</v>
      </c>
      <c r="N321">
        <v>15817</v>
      </c>
      <c r="O321">
        <v>13346</v>
      </c>
      <c r="P321">
        <v>11613</v>
      </c>
    </row>
    <row r="322" spans="1:16" ht="12.75">
      <c r="A322">
        <v>60900</v>
      </c>
      <c r="B322">
        <v>1</v>
      </c>
      <c r="C322">
        <v>52</v>
      </c>
      <c r="D322" t="s">
        <v>20</v>
      </c>
      <c r="E322">
        <v>10735</v>
      </c>
      <c r="F322">
        <v>10565</v>
      </c>
      <c r="G322">
        <v>10103</v>
      </c>
      <c r="H322">
        <v>10124</v>
      </c>
      <c r="I322">
        <v>11307</v>
      </c>
      <c r="J322">
        <v>13324</v>
      </c>
      <c r="K322">
        <v>16360</v>
      </c>
      <c r="L322">
        <v>19497</v>
      </c>
      <c r="M322">
        <v>23061</v>
      </c>
      <c r="N322">
        <v>28080</v>
      </c>
      <c r="O322">
        <v>28240</v>
      </c>
      <c r="P322">
        <v>28920</v>
      </c>
    </row>
    <row r="323" spans="1:16" ht="12.75">
      <c r="A323">
        <v>60900</v>
      </c>
      <c r="B323">
        <v>2</v>
      </c>
      <c r="D323" t="s">
        <v>20</v>
      </c>
      <c r="E323">
        <v>26772</v>
      </c>
      <c r="F323">
        <v>26913</v>
      </c>
      <c r="G323">
        <v>26202</v>
      </c>
      <c r="H323">
        <v>24867</v>
      </c>
      <c r="I323">
        <v>23239</v>
      </c>
      <c r="J323">
        <v>21638</v>
      </c>
      <c r="K323">
        <v>19228</v>
      </c>
      <c r="L323">
        <v>18425</v>
      </c>
      <c r="M323">
        <v>17471</v>
      </c>
      <c r="N323">
        <v>15165</v>
      </c>
      <c r="O323">
        <v>12779</v>
      </c>
      <c r="P323">
        <v>10884</v>
      </c>
    </row>
    <row r="324" spans="1:16" ht="12.75">
      <c r="A324">
        <v>61000</v>
      </c>
      <c r="B324">
        <v>1</v>
      </c>
      <c r="C324">
        <v>62</v>
      </c>
      <c r="D324" t="s">
        <v>20</v>
      </c>
      <c r="E324">
        <v>9854</v>
      </c>
      <c r="F324">
        <v>9611</v>
      </c>
      <c r="G324">
        <v>9824</v>
      </c>
      <c r="H324">
        <v>9593</v>
      </c>
      <c r="I324">
        <v>9487</v>
      </c>
      <c r="J324">
        <v>11348</v>
      </c>
      <c r="K324">
        <v>12454</v>
      </c>
      <c r="L324">
        <v>13380</v>
      </c>
      <c r="M324">
        <v>15290</v>
      </c>
      <c r="N324">
        <v>18196</v>
      </c>
      <c r="O324">
        <v>18321</v>
      </c>
      <c r="P324">
        <v>19228</v>
      </c>
    </row>
    <row r="325" spans="1:16" ht="12.75">
      <c r="A325">
        <v>61000</v>
      </c>
      <c r="B325">
        <v>2</v>
      </c>
      <c r="D325" t="s">
        <v>20</v>
      </c>
      <c r="E325">
        <v>18824</v>
      </c>
      <c r="F325">
        <v>19126</v>
      </c>
      <c r="G325">
        <v>18622</v>
      </c>
      <c r="H325">
        <v>18602</v>
      </c>
      <c r="I325">
        <v>18042</v>
      </c>
      <c r="J325">
        <v>16814</v>
      </c>
      <c r="K325">
        <v>16012</v>
      </c>
      <c r="L325">
        <v>15759</v>
      </c>
      <c r="M325">
        <v>15116</v>
      </c>
      <c r="N325">
        <v>13137</v>
      </c>
      <c r="O325">
        <v>11826</v>
      </c>
      <c r="P325">
        <v>10821</v>
      </c>
    </row>
    <row r="326" spans="1:16" ht="12.75">
      <c r="A326">
        <v>61100</v>
      </c>
      <c r="B326">
        <v>1</v>
      </c>
      <c r="C326">
        <v>72</v>
      </c>
      <c r="D326" t="s">
        <v>20</v>
      </c>
      <c r="E326">
        <v>10051</v>
      </c>
      <c r="F326">
        <v>9640</v>
      </c>
      <c r="G326">
        <v>9518</v>
      </c>
      <c r="H326">
        <v>9523</v>
      </c>
      <c r="I326">
        <v>9576</v>
      </c>
      <c r="J326">
        <v>9898</v>
      </c>
      <c r="K326">
        <v>10953</v>
      </c>
      <c r="L326">
        <v>11239</v>
      </c>
      <c r="M326">
        <v>11906</v>
      </c>
      <c r="N326">
        <v>12933</v>
      </c>
      <c r="O326">
        <v>13973</v>
      </c>
      <c r="P326">
        <v>15038</v>
      </c>
    </row>
    <row r="327" spans="1:16" ht="12.75">
      <c r="A327">
        <v>61100</v>
      </c>
      <c r="B327">
        <v>2</v>
      </c>
      <c r="D327" t="s">
        <v>20</v>
      </c>
      <c r="E327">
        <v>14947</v>
      </c>
      <c r="F327">
        <v>14753</v>
      </c>
      <c r="G327">
        <v>15047</v>
      </c>
      <c r="H327">
        <v>14669</v>
      </c>
      <c r="I327">
        <v>14639</v>
      </c>
      <c r="J327">
        <v>14658</v>
      </c>
      <c r="K327">
        <v>13489</v>
      </c>
      <c r="L327">
        <v>12403</v>
      </c>
      <c r="M327">
        <v>11756</v>
      </c>
      <c r="N327">
        <v>11476</v>
      </c>
      <c r="O327">
        <v>11185</v>
      </c>
      <c r="P327">
        <v>10467</v>
      </c>
    </row>
    <row r="328" spans="1:16" ht="12.75">
      <c r="A328">
        <v>61200</v>
      </c>
      <c r="B328">
        <v>1</v>
      </c>
      <c r="C328">
        <v>12</v>
      </c>
      <c r="D328" t="s">
        <v>20</v>
      </c>
      <c r="E328">
        <v>9455</v>
      </c>
      <c r="F328">
        <v>8994</v>
      </c>
      <c r="G328">
        <v>8886</v>
      </c>
      <c r="H328">
        <v>9098</v>
      </c>
      <c r="I328">
        <v>9950</v>
      </c>
      <c r="J328">
        <v>12882</v>
      </c>
      <c r="K328">
        <v>15577</v>
      </c>
      <c r="L328">
        <v>20363</v>
      </c>
      <c r="M328">
        <v>23498</v>
      </c>
      <c r="N328">
        <v>24799</v>
      </c>
      <c r="O328">
        <v>24935</v>
      </c>
      <c r="P328">
        <v>24882</v>
      </c>
    </row>
    <row r="329" spans="1:16" ht="12.75">
      <c r="A329">
        <v>61200</v>
      </c>
      <c r="B329">
        <v>2</v>
      </c>
      <c r="D329" t="s">
        <v>20</v>
      </c>
      <c r="E329">
        <v>24034</v>
      </c>
      <c r="F329">
        <v>26582</v>
      </c>
      <c r="G329">
        <v>25809</v>
      </c>
      <c r="H329">
        <v>23291</v>
      </c>
      <c r="I329">
        <v>21927</v>
      </c>
      <c r="J329">
        <v>19871</v>
      </c>
      <c r="K329">
        <v>17923</v>
      </c>
      <c r="L329">
        <v>17569</v>
      </c>
      <c r="M329">
        <v>16628</v>
      </c>
      <c r="N329">
        <v>14850</v>
      </c>
      <c r="O329">
        <v>12725</v>
      </c>
      <c r="P329">
        <v>11318</v>
      </c>
    </row>
    <row r="330" spans="1:16" ht="12.75">
      <c r="A330">
        <v>61300</v>
      </c>
      <c r="B330">
        <v>1</v>
      </c>
      <c r="C330">
        <v>22</v>
      </c>
      <c r="D330" t="s">
        <v>20</v>
      </c>
      <c r="E330">
        <v>10210</v>
      </c>
      <c r="F330">
        <v>10233</v>
      </c>
      <c r="G330">
        <v>9669</v>
      </c>
      <c r="H330">
        <v>9603</v>
      </c>
      <c r="I330">
        <v>10981</v>
      </c>
      <c r="J330">
        <v>13627</v>
      </c>
      <c r="K330">
        <v>16126</v>
      </c>
      <c r="L330">
        <v>20783</v>
      </c>
      <c r="M330">
        <v>23350</v>
      </c>
      <c r="N330">
        <v>23835</v>
      </c>
      <c r="O330">
        <v>24462</v>
      </c>
      <c r="P330">
        <v>25459</v>
      </c>
    </row>
    <row r="331" spans="1:16" ht="12.75">
      <c r="A331">
        <v>61300</v>
      </c>
      <c r="B331">
        <v>2</v>
      </c>
      <c r="D331" t="s">
        <v>20</v>
      </c>
      <c r="E331">
        <v>24320</v>
      </c>
      <c r="F331">
        <v>25086</v>
      </c>
      <c r="G331">
        <v>24847</v>
      </c>
      <c r="H331">
        <v>23849</v>
      </c>
      <c r="I331">
        <v>22209</v>
      </c>
      <c r="J331">
        <v>19981</v>
      </c>
      <c r="K331">
        <v>18325</v>
      </c>
      <c r="L331">
        <v>18055</v>
      </c>
      <c r="M331">
        <v>17417</v>
      </c>
      <c r="N331">
        <v>15130</v>
      </c>
      <c r="O331">
        <v>13069</v>
      </c>
      <c r="P331">
        <v>11470</v>
      </c>
    </row>
    <row r="332" spans="1:16" ht="12.75">
      <c r="A332">
        <v>61400</v>
      </c>
      <c r="B332">
        <v>1</v>
      </c>
      <c r="C332">
        <v>32</v>
      </c>
      <c r="D332" t="s">
        <v>20</v>
      </c>
      <c r="E332">
        <v>10515</v>
      </c>
      <c r="F332">
        <v>10165</v>
      </c>
      <c r="G332">
        <v>9692</v>
      </c>
      <c r="H332">
        <v>9720</v>
      </c>
      <c r="I332">
        <v>10688</v>
      </c>
      <c r="J332">
        <v>12726</v>
      </c>
      <c r="K332">
        <v>15627</v>
      </c>
      <c r="L332">
        <v>19155</v>
      </c>
      <c r="M332">
        <v>21492</v>
      </c>
      <c r="N332">
        <v>23835</v>
      </c>
      <c r="O332">
        <v>25090</v>
      </c>
      <c r="P332">
        <v>25392</v>
      </c>
    </row>
    <row r="333" spans="1:16" ht="12.75">
      <c r="A333">
        <v>61400</v>
      </c>
      <c r="B333">
        <v>2</v>
      </c>
      <c r="D333" t="s">
        <v>20</v>
      </c>
      <c r="E333">
        <v>25095</v>
      </c>
      <c r="F333">
        <v>27703</v>
      </c>
      <c r="G333">
        <v>26858</v>
      </c>
      <c r="H333">
        <v>23916</v>
      </c>
      <c r="I333">
        <v>22540</v>
      </c>
      <c r="J333">
        <v>20169</v>
      </c>
      <c r="K333">
        <v>17580</v>
      </c>
      <c r="L333">
        <v>17094</v>
      </c>
      <c r="M333">
        <v>17018</v>
      </c>
      <c r="N333">
        <v>15286</v>
      </c>
      <c r="O333">
        <v>12950</v>
      </c>
      <c r="P333">
        <v>11486</v>
      </c>
    </row>
    <row r="334" spans="1:16" ht="12.75">
      <c r="A334">
        <v>61500</v>
      </c>
      <c r="B334">
        <v>1</v>
      </c>
      <c r="C334">
        <v>42</v>
      </c>
      <c r="D334" t="s">
        <v>20</v>
      </c>
      <c r="E334">
        <v>10527</v>
      </c>
      <c r="F334">
        <v>9980</v>
      </c>
      <c r="G334">
        <v>9688</v>
      </c>
      <c r="H334">
        <v>10283</v>
      </c>
      <c r="I334">
        <v>11493</v>
      </c>
      <c r="J334">
        <v>13654</v>
      </c>
      <c r="K334">
        <v>16074</v>
      </c>
      <c r="L334">
        <v>19198</v>
      </c>
      <c r="M334">
        <v>21746</v>
      </c>
      <c r="N334">
        <v>23959</v>
      </c>
      <c r="O334">
        <v>24599</v>
      </c>
      <c r="P334">
        <v>24720</v>
      </c>
    </row>
    <row r="335" spans="1:16" ht="12.75">
      <c r="A335">
        <v>61500</v>
      </c>
      <c r="B335">
        <v>2</v>
      </c>
      <c r="D335" t="s">
        <v>20</v>
      </c>
      <c r="E335">
        <v>23485</v>
      </c>
      <c r="F335">
        <v>24031</v>
      </c>
      <c r="G335">
        <v>25068</v>
      </c>
      <c r="H335">
        <v>23884</v>
      </c>
      <c r="I335">
        <v>22399</v>
      </c>
      <c r="J335">
        <v>19822</v>
      </c>
      <c r="K335">
        <v>19019</v>
      </c>
      <c r="L335">
        <v>18095</v>
      </c>
      <c r="M335">
        <v>17413</v>
      </c>
      <c r="N335">
        <v>14807</v>
      </c>
      <c r="O335">
        <v>12743</v>
      </c>
      <c r="P335">
        <v>10914</v>
      </c>
    </row>
    <row r="336" spans="1:16" ht="12.75">
      <c r="A336">
        <v>61600</v>
      </c>
      <c r="B336">
        <v>1</v>
      </c>
      <c r="C336">
        <v>52</v>
      </c>
      <c r="D336" t="s">
        <v>20</v>
      </c>
      <c r="E336">
        <v>9867</v>
      </c>
      <c r="F336">
        <v>9603</v>
      </c>
      <c r="G336">
        <v>9201</v>
      </c>
      <c r="H336">
        <v>9532</v>
      </c>
      <c r="I336">
        <v>10734</v>
      </c>
      <c r="J336">
        <v>13059</v>
      </c>
      <c r="K336">
        <v>15912</v>
      </c>
      <c r="L336">
        <v>18415</v>
      </c>
      <c r="M336">
        <v>20967</v>
      </c>
      <c r="N336">
        <v>25451</v>
      </c>
      <c r="O336">
        <v>27051</v>
      </c>
      <c r="P336">
        <v>28417</v>
      </c>
    </row>
    <row r="337" spans="1:16" ht="12.75">
      <c r="A337">
        <v>61600</v>
      </c>
      <c r="B337">
        <v>2</v>
      </c>
      <c r="D337" t="s">
        <v>20</v>
      </c>
      <c r="E337">
        <v>27213</v>
      </c>
      <c r="F337">
        <v>27347</v>
      </c>
      <c r="G337">
        <v>27130</v>
      </c>
      <c r="H337">
        <v>25820</v>
      </c>
      <c r="I337">
        <v>25147</v>
      </c>
      <c r="J337">
        <v>23193</v>
      </c>
      <c r="K337">
        <v>20549</v>
      </c>
      <c r="L337">
        <v>20079</v>
      </c>
      <c r="M337">
        <v>19512</v>
      </c>
      <c r="N337">
        <v>16683</v>
      </c>
      <c r="O337">
        <v>14066</v>
      </c>
      <c r="P337">
        <v>12485</v>
      </c>
    </row>
    <row r="338" spans="1:16" ht="12.75">
      <c r="A338">
        <v>61700</v>
      </c>
      <c r="B338">
        <v>1</v>
      </c>
      <c r="C338">
        <v>62</v>
      </c>
      <c r="D338" t="s">
        <v>20</v>
      </c>
      <c r="E338">
        <v>11667</v>
      </c>
      <c r="F338">
        <v>11097</v>
      </c>
      <c r="G338">
        <v>10560</v>
      </c>
      <c r="H338">
        <v>10537</v>
      </c>
      <c r="I338">
        <v>11142</v>
      </c>
      <c r="J338">
        <v>11974</v>
      </c>
      <c r="K338">
        <v>13292</v>
      </c>
      <c r="L338">
        <v>14701</v>
      </c>
      <c r="M338">
        <v>17112</v>
      </c>
      <c r="N338">
        <v>20982</v>
      </c>
      <c r="O338">
        <v>21734</v>
      </c>
      <c r="P338">
        <v>21928</v>
      </c>
    </row>
    <row r="339" spans="1:16" ht="12.75">
      <c r="A339">
        <v>61700</v>
      </c>
      <c r="B339">
        <v>2</v>
      </c>
      <c r="D339" t="s">
        <v>20</v>
      </c>
      <c r="E339">
        <v>21692</v>
      </c>
      <c r="F339">
        <v>21695</v>
      </c>
      <c r="G339">
        <v>21376</v>
      </c>
      <c r="H339">
        <v>20344</v>
      </c>
      <c r="I339">
        <v>19422</v>
      </c>
      <c r="J339">
        <v>18087</v>
      </c>
      <c r="K339">
        <v>17844</v>
      </c>
      <c r="L339">
        <v>17802</v>
      </c>
      <c r="M339">
        <v>16958</v>
      </c>
      <c r="N339">
        <v>14584</v>
      </c>
      <c r="O339">
        <v>12776</v>
      </c>
      <c r="P339">
        <v>11455</v>
      </c>
    </row>
    <row r="340" spans="1:16" ht="12.75">
      <c r="A340">
        <v>61800</v>
      </c>
      <c r="B340">
        <v>1</v>
      </c>
      <c r="C340">
        <v>72</v>
      </c>
      <c r="D340" t="s">
        <v>20</v>
      </c>
      <c r="E340">
        <v>10478</v>
      </c>
      <c r="F340">
        <v>10008</v>
      </c>
      <c r="G340">
        <v>9952</v>
      </c>
      <c r="H340">
        <v>10018</v>
      </c>
      <c r="I340">
        <v>9770</v>
      </c>
      <c r="J340">
        <v>10190</v>
      </c>
      <c r="K340">
        <v>11266</v>
      </c>
      <c r="L340">
        <v>11205</v>
      </c>
      <c r="M340">
        <v>12158</v>
      </c>
      <c r="N340">
        <v>14339</v>
      </c>
      <c r="O340">
        <v>16163</v>
      </c>
      <c r="P340">
        <v>17694</v>
      </c>
    </row>
    <row r="341" spans="1:16" ht="12.75">
      <c r="A341">
        <v>61800</v>
      </c>
      <c r="B341">
        <v>2</v>
      </c>
      <c r="D341" t="s">
        <v>20</v>
      </c>
      <c r="E341">
        <v>17793</v>
      </c>
      <c r="F341">
        <v>16923</v>
      </c>
      <c r="G341">
        <v>16046</v>
      </c>
      <c r="H341">
        <v>15465</v>
      </c>
      <c r="I341">
        <v>15376</v>
      </c>
      <c r="J341">
        <v>14920</v>
      </c>
      <c r="K341">
        <v>13318</v>
      </c>
      <c r="L341">
        <v>12273</v>
      </c>
      <c r="M341">
        <v>11833</v>
      </c>
      <c r="N341">
        <v>11592</v>
      </c>
      <c r="O341">
        <v>10842</v>
      </c>
      <c r="P341">
        <v>10601</v>
      </c>
    </row>
    <row r="342" spans="1:16" ht="12.75">
      <c r="A342">
        <v>61900</v>
      </c>
      <c r="B342">
        <v>1</v>
      </c>
      <c r="C342">
        <v>12</v>
      </c>
      <c r="D342" t="s">
        <v>20</v>
      </c>
      <c r="E342">
        <v>9832</v>
      </c>
      <c r="F342">
        <v>9547</v>
      </c>
      <c r="G342">
        <v>9636</v>
      </c>
      <c r="H342">
        <v>10015</v>
      </c>
      <c r="I342">
        <v>10122</v>
      </c>
      <c r="J342">
        <v>12805</v>
      </c>
      <c r="K342">
        <v>15200</v>
      </c>
      <c r="L342">
        <v>18130</v>
      </c>
      <c r="M342">
        <v>21020</v>
      </c>
      <c r="N342">
        <v>23827</v>
      </c>
      <c r="O342">
        <v>25729</v>
      </c>
      <c r="P342">
        <v>25137</v>
      </c>
    </row>
    <row r="343" spans="1:16" ht="12.75">
      <c r="A343">
        <v>61900</v>
      </c>
      <c r="B343">
        <v>2</v>
      </c>
      <c r="D343" t="s">
        <v>20</v>
      </c>
      <c r="E343">
        <v>24925</v>
      </c>
      <c r="F343">
        <v>27022</v>
      </c>
      <c r="G343">
        <v>26005</v>
      </c>
      <c r="H343">
        <v>24963</v>
      </c>
      <c r="I343">
        <v>23590</v>
      </c>
      <c r="J343">
        <v>21758</v>
      </c>
      <c r="K343">
        <v>19557</v>
      </c>
      <c r="L343">
        <v>18347</v>
      </c>
      <c r="M343">
        <v>17769</v>
      </c>
      <c r="N343">
        <v>15077</v>
      </c>
      <c r="O343">
        <v>12941</v>
      </c>
      <c r="P343">
        <v>11568</v>
      </c>
    </row>
    <row r="344" spans="1:16" ht="12.75">
      <c r="A344">
        <v>62000</v>
      </c>
      <c r="B344">
        <v>1</v>
      </c>
      <c r="C344">
        <v>22</v>
      </c>
      <c r="D344" t="s">
        <v>20</v>
      </c>
      <c r="E344">
        <v>10743</v>
      </c>
      <c r="F344">
        <v>10179</v>
      </c>
      <c r="G344">
        <v>9630</v>
      </c>
      <c r="H344">
        <v>9820</v>
      </c>
      <c r="I344">
        <v>10637</v>
      </c>
      <c r="J344">
        <v>12723</v>
      </c>
      <c r="K344">
        <v>14946</v>
      </c>
      <c r="L344">
        <v>18236</v>
      </c>
      <c r="M344">
        <v>23386</v>
      </c>
      <c r="N344">
        <v>23699</v>
      </c>
      <c r="O344">
        <v>24840</v>
      </c>
      <c r="P344">
        <v>25811</v>
      </c>
    </row>
    <row r="345" spans="1:16" ht="12.75">
      <c r="A345">
        <v>62000</v>
      </c>
      <c r="B345">
        <v>2</v>
      </c>
      <c r="D345" t="s">
        <v>20</v>
      </c>
      <c r="E345">
        <v>25380</v>
      </c>
      <c r="F345">
        <v>26502</v>
      </c>
      <c r="G345">
        <v>26428</v>
      </c>
      <c r="H345">
        <v>25884</v>
      </c>
      <c r="I345">
        <v>24709</v>
      </c>
      <c r="J345">
        <v>22716</v>
      </c>
      <c r="K345">
        <v>21506</v>
      </c>
      <c r="L345">
        <v>20408</v>
      </c>
      <c r="M345">
        <v>19258</v>
      </c>
      <c r="N345">
        <v>16890</v>
      </c>
      <c r="O345">
        <v>14096</v>
      </c>
      <c r="P345">
        <v>12231</v>
      </c>
    </row>
    <row r="346" spans="1:16" ht="12.75">
      <c r="A346">
        <v>62100</v>
      </c>
      <c r="B346">
        <v>1</v>
      </c>
      <c r="C346">
        <v>32</v>
      </c>
      <c r="D346" t="s">
        <v>20</v>
      </c>
      <c r="E346">
        <v>10752</v>
      </c>
      <c r="F346">
        <v>10365</v>
      </c>
      <c r="G346">
        <v>10049</v>
      </c>
      <c r="H346">
        <v>9943</v>
      </c>
      <c r="I346">
        <v>10776</v>
      </c>
      <c r="J346">
        <v>13128</v>
      </c>
      <c r="K346">
        <v>15986</v>
      </c>
      <c r="L346">
        <v>19220</v>
      </c>
      <c r="M346">
        <v>23609</v>
      </c>
      <c r="N346">
        <v>26196</v>
      </c>
      <c r="O346">
        <v>27989</v>
      </c>
      <c r="P346">
        <v>26918</v>
      </c>
    </row>
    <row r="347" spans="1:16" ht="12.75">
      <c r="A347">
        <v>62100</v>
      </c>
      <c r="B347">
        <v>2</v>
      </c>
      <c r="D347" t="s">
        <v>20</v>
      </c>
      <c r="E347">
        <v>26064</v>
      </c>
      <c r="F347">
        <v>26407</v>
      </c>
      <c r="G347">
        <v>27403</v>
      </c>
      <c r="H347">
        <v>24373</v>
      </c>
      <c r="I347">
        <v>23068</v>
      </c>
      <c r="J347">
        <v>21849</v>
      </c>
      <c r="K347">
        <v>20522</v>
      </c>
      <c r="L347">
        <v>19930</v>
      </c>
      <c r="M347">
        <v>18740</v>
      </c>
      <c r="N347">
        <v>15647</v>
      </c>
      <c r="O347">
        <v>13405</v>
      </c>
      <c r="P347">
        <v>11825</v>
      </c>
    </row>
    <row r="348" spans="1:16" ht="12.75">
      <c r="A348">
        <v>62200</v>
      </c>
      <c r="B348">
        <v>1</v>
      </c>
      <c r="C348">
        <v>42</v>
      </c>
      <c r="D348" t="s">
        <v>20</v>
      </c>
      <c r="E348">
        <v>10883</v>
      </c>
      <c r="F348">
        <v>10507</v>
      </c>
      <c r="G348">
        <v>10098</v>
      </c>
      <c r="H348">
        <v>10304</v>
      </c>
      <c r="I348">
        <v>11504</v>
      </c>
      <c r="J348">
        <v>13512</v>
      </c>
      <c r="K348">
        <v>16557</v>
      </c>
      <c r="L348">
        <v>19540</v>
      </c>
      <c r="M348">
        <v>22705</v>
      </c>
      <c r="N348">
        <v>25483</v>
      </c>
      <c r="O348">
        <v>28199</v>
      </c>
      <c r="P348">
        <v>29700</v>
      </c>
    </row>
    <row r="349" spans="1:16" ht="12.75">
      <c r="A349">
        <v>62200</v>
      </c>
      <c r="B349">
        <v>2</v>
      </c>
      <c r="D349" t="s">
        <v>20</v>
      </c>
      <c r="E349">
        <v>28048</v>
      </c>
      <c r="F349">
        <v>28177</v>
      </c>
      <c r="G349">
        <v>26453</v>
      </c>
      <c r="H349">
        <v>26310</v>
      </c>
      <c r="I349">
        <v>25066</v>
      </c>
      <c r="J349">
        <v>22921</v>
      </c>
      <c r="K349">
        <v>21254</v>
      </c>
      <c r="L349">
        <v>20550</v>
      </c>
      <c r="M349">
        <v>19893</v>
      </c>
      <c r="N349">
        <v>17374</v>
      </c>
      <c r="O349">
        <v>15070</v>
      </c>
      <c r="P349">
        <v>13405</v>
      </c>
    </row>
    <row r="350" spans="1:16" ht="12.75">
      <c r="A350">
        <v>62300</v>
      </c>
      <c r="B350">
        <v>1</v>
      </c>
      <c r="C350">
        <v>52</v>
      </c>
      <c r="D350" t="s">
        <v>20</v>
      </c>
      <c r="E350">
        <v>12253</v>
      </c>
      <c r="F350">
        <v>11553</v>
      </c>
      <c r="G350">
        <v>10940</v>
      </c>
      <c r="H350">
        <v>10709</v>
      </c>
      <c r="I350">
        <v>11726</v>
      </c>
      <c r="J350">
        <v>14136</v>
      </c>
      <c r="K350">
        <v>16661</v>
      </c>
      <c r="L350">
        <v>20008</v>
      </c>
      <c r="M350">
        <v>24897</v>
      </c>
      <c r="N350">
        <v>25821</v>
      </c>
      <c r="O350">
        <v>29589</v>
      </c>
      <c r="P350">
        <v>28465</v>
      </c>
    </row>
    <row r="351" spans="1:16" ht="12.75">
      <c r="A351">
        <v>62300</v>
      </c>
      <c r="B351">
        <v>2</v>
      </c>
      <c r="D351" t="s">
        <v>20</v>
      </c>
      <c r="E351">
        <v>26455</v>
      </c>
      <c r="F351">
        <v>27059</v>
      </c>
      <c r="G351">
        <v>26185</v>
      </c>
      <c r="H351">
        <v>25466</v>
      </c>
      <c r="I351">
        <v>24372</v>
      </c>
      <c r="J351">
        <v>22464</v>
      </c>
      <c r="K351">
        <v>20369</v>
      </c>
      <c r="L351">
        <v>19052</v>
      </c>
      <c r="M351">
        <v>18527</v>
      </c>
      <c r="N351">
        <v>15958</v>
      </c>
      <c r="O351">
        <v>13704</v>
      </c>
      <c r="P351">
        <v>11662</v>
      </c>
    </row>
    <row r="352" spans="1:16" ht="12.75">
      <c r="A352">
        <v>62400</v>
      </c>
      <c r="B352">
        <v>1</v>
      </c>
      <c r="C352">
        <v>62</v>
      </c>
      <c r="D352" t="s">
        <v>20</v>
      </c>
      <c r="E352">
        <v>10802</v>
      </c>
      <c r="F352">
        <v>10120</v>
      </c>
      <c r="G352">
        <v>9792</v>
      </c>
      <c r="H352">
        <v>9742</v>
      </c>
      <c r="I352">
        <v>9940</v>
      </c>
      <c r="J352">
        <v>10992</v>
      </c>
      <c r="K352">
        <v>12455</v>
      </c>
      <c r="L352">
        <v>14151</v>
      </c>
      <c r="M352">
        <v>16386</v>
      </c>
      <c r="N352">
        <v>19465</v>
      </c>
      <c r="O352">
        <v>20557</v>
      </c>
      <c r="P352">
        <v>20632</v>
      </c>
    </row>
    <row r="353" spans="1:16" ht="12.75">
      <c r="A353">
        <v>62400</v>
      </c>
      <c r="B353">
        <v>2</v>
      </c>
      <c r="D353" t="s">
        <v>20</v>
      </c>
      <c r="E353">
        <v>19730</v>
      </c>
      <c r="F353">
        <v>19885</v>
      </c>
      <c r="G353">
        <v>19331</v>
      </c>
      <c r="H353">
        <v>19563</v>
      </c>
      <c r="I353">
        <v>19000</v>
      </c>
      <c r="J353">
        <v>18216</v>
      </c>
      <c r="K353">
        <v>16925</v>
      </c>
      <c r="L353">
        <v>16300</v>
      </c>
      <c r="M353">
        <v>16044</v>
      </c>
      <c r="N353">
        <v>14298</v>
      </c>
      <c r="O353">
        <v>12389</v>
      </c>
      <c r="P353">
        <v>11156</v>
      </c>
    </row>
    <row r="354" spans="1:16" ht="12.75">
      <c r="A354">
        <v>62500</v>
      </c>
      <c r="B354">
        <v>1</v>
      </c>
      <c r="C354">
        <v>72</v>
      </c>
      <c r="D354" t="s">
        <v>20</v>
      </c>
      <c r="E354">
        <v>9904</v>
      </c>
      <c r="F354">
        <v>9451</v>
      </c>
      <c r="G354">
        <v>9243</v>
      </c>
      <c r="H354">
        <v>9279</v>
      </c>
      <c r="I354">
        <v>9565</v>
      </c>
      <c r="J354">
        <v>10100</v>
      </c>
      <c r="K354">
        <v>11163</v>
      </c>
      <c r="L354">
        <v>11515</v>
      </c>
      <c r="M354">
        <v>12120</v>
      </c>
      <c r="N354">
        <v>13738</v>
      </c>
      <c r="O354">
        <v>16737</v>
      </c>
      <c r="P354">
        <v>17768</v>
      </c>
    </row>
    <row r="355" spans="1:16" ht="12.75">
      <c r="A355">
        <v>62500</v>
      </c>
      <c r="B355">
        <v>2</v>
      </c>
      <c r="D355" t="s">
        <v>20</v>
      </c>
      <c r="E355">
        <v>17751</v>
      </c>
      <c r="F355">
        <v>18159</v>
      </c>
      <c r="G355">
        <v>18385</v>
      </c>
      <c r="H355">
        <v>17572</v>
      </c>
      <c r="I355">
        <v>17953</v>
      </c>
      <c r="J355">
        <v>17466</v>
      </c>
      <c r="K355">
        <v>14585</v>
      </c>
      <c r="L355">
        <v>13605</v>
      </c>
      <c r="M355">
        <v>13229</v>
      </c>
      <c r="N355">
        <v>12595</v>
      </c>
      <c r="O355">
        <v>11183</v>
      </c>
      <c r="P355">
        <v>10625</v>
      </c>
    </row>
    <row r="356" spans="1:16" ht="12.75">
      <c r="A356">
        <v>62600</v>
      </c>
      <c r="B356">
        <v>1</v>
      </c>
      <c r="C356">
        <v>12</v>
      </c>
      <c r="D356" t="s">
        <v>20</v>
      </c>
      <c r="E356">
        <v>9929</v>
      </c>
      <c r="F356">
        <v>9579</v>
      </c>
      <c r="G356">
        <v>9880</v>
      </c>
      <c r="H356">
        <v>9991</v>
      </c>
      <c r="I356">
        <v>11011</v>
      </c>
      <c r="J356">
        <v>13447</v>
      </c>
      <c r="K356">
        <v>16235</v>
      </c>
      <c r="L356">
        <v>20156</v>
      </c>
      <c r="M356">
        <v>22570</v>
      </c>
      <c r="N356">
        <v>26651</v>
      </c>
      <c r="O356">
        <v>28551</v>
      </c>
      <c r="P356">
        <v>27892</v>
      </c>
    </row>
    <row r="357" spans="1:16" ht="12.75">
      <c r="A357">
        <v>62600</v>
      </c>
      <c r="B357">
        <v>2</v>
      </c>
      <c r="D357" t="s">
        <v>20</v>
      </c>
      <c r="E357">
        <v>27803</v>
      </c>
      <c r="F357">
        <v>29747</v>
      </c>
      <c r="G357">
        <v>28123</v>
      </c>
      <c r="H357">
        <v>26806</v>
      </c>
      <c r="I357">
        <v>25631</v>
      </c>
      <c r="J357">
        <v>23222</v>
      </c>
      <c r="K357">
        <v>20946</v>
      </c>
      <c r="L357">
        <v>19674</v>
      </c>
      <c r="M357">
        <v>19640</v>
      </c>
      <c r="N357">
        <v>16764</v>
      </c>
      <c r="O357">
        <v>14083</v>
      </c>
      <c r="P357">
        <v>11986</v>
      </c>
    </row>
    <row r="358" spans="1:16" ht="12.75">
      <c r="A358">
        <v>62700</v>
      </c>
      <c r="B358">
        <v>1</v>
      </c>
      <c r="C358">
        <v>22</v>
      </c>
      <c r="D358" t="s">
        <v>20</v>
      </c>
      <c r="E358">
        <v>11079</v>
      </c>
      <c r="F358">
        <v>10835</v>
      </c>
      <c r="G358">
        <v>10424</v>
      </c>
      <c r="H358">
        <v>10310</v>
      </c>
      <c r="I358">
        <v>11612</v>
      </c>
      <c r="J358">
        <v>13458</v>
      </c>
      <c r="K358">
        <v>16693</v>
      </c>
      <c r="L358">
        <v>20262</v>
      </c>
      <c r="M358">
        <v>24178</v>
      </c>
      <c r="N358">
        <v>27225</v>
      </c>
      <c r="O358">
        <v>29366</v>
      </c>
      <c r="P358">
        <v>29605</v>
      </c>
    </row>
    <row r="359" spans="1:16" ht="12.75">
      <c r="A359">
        <v>62700</v>
      </c>
      <c r="B359">
        <v>2</v>
      </c>
      <c r="D359" t="s">
        <v>20</v>
      </c>
      <c r="E359">
        <v>29249</v>
      </c>
      <c r="F359">
        <v>31419</v>
      </c>
      <c r="G359">
        <v>28190</v>
      </c>
      <c r="H359">
        <v>26679</v>
      </c>
      <c r="I359">
        <v>25827</v>
      </c>
      <c r="J359">
        <v>23625</v>
      </c>
      <c r="K359">
        <v>21641</v>
      </c>
      <c r="L359">
        <v>20116</v>
      </c>
      <c r="M359">
        <v>18620</v>
      </c>
      <c r="N359">
        <v>16136</v>
      </c>
      <c r="O359">
        <v>13658</v>
      </c>
      <c r="P359">
        <v>11891</v>
      </c>
    </row>
    <row r="360" spans="1:16" ht="12.75">
      <c r="A360">
        <v>62800</v>
      </c>
      <c r="B360">
        <v>1</v>
      </c>
      <c r="C360">
        <v>32</v>
      </c>
      <c r="D360" t="s">
        <v>20</v>
      </c>
      <c r="E360">
        <v>10670</v>
      </c>
      <c r="F360">
        <v>10358</v>
      </c>
      <c r="G360">
        <v>9849</v>
      </c>
      <c r="H360">
        <v>9855</v>
      </c>
      <c r="I360">
        <v>11158</v>
      </c>
      <c r="J360">
        <v>12913</v>
      </c>
      <c r="K360">
        <v>15973</v>
      </c>
      <c r="L360">
        <v>18844</v>
      </c>
      <c r="M360">
        <v>22813</v>
      </c>
      <c r="N360">
        <v>25558</v>
      </c>
      <c r="O360">
        <v>27173</v>
      </c>
      <c r="P360">
        <v>27911</v>
      </c>
    </row>
    <row r="361" spans="1:16" ht="12.75">
      <c r="A361">
        <v>62800</v>
      </c>
      <c r="B361">
        <v>2</v>
      </c>
      <c r="D361" t="s">
        <v>20</v>
      </c>
      <c r="E361">
        <v>27545</v>
      </c>
      <c r="F361">
        <v>28258</v>
      </c>
      <c r="G361">
        <v>27193</v>
      </c>
      <c r="H361">
        <v>26194</v>
      </c>
      <c r="I361">
        <v>24695</v>
      </c>
      <c r="J361">
        <v>23455</v>
      </c>
      <c r="K361">
        <v>22466</v>
      </c>
      <c r="L361">
        <v>21064</v>
      </c>
      <c r="M361">
        <v>19882</v>
      </c>
      <c r="N361">
        <v>17427</v>
      </c>
      <c r="O361">
        <v>14356</v>
      </c>
      <c r="P361">
        <v>12982</v>
      </c>
    </row>
    <row r="362" spans="1:16" ht="12.75">
      <c r="A362">
        <v>62900</v>
      </c>
      <c r="B362">
        <v>1</v>
      </c>
      <c r="C362">
        <v>42</v>
      </c>
      <c r="D362" t="s">
        <v>20</v>
      </c>
      <c r="E362">
        <v>12074</v>
      </c>
      <c r="F362">
        <v>11447</v>
      </c>
      <c r="G362">
        <v>10774</v>
      </c>
      <c r="H362">
        <v>10526</v>
      </c>
      <c r="I362">
        <v>11298</v>
      </c>
      <c r="J362">
        <v>13628</v>
      </c>
      <c r="K362">
        <v>16452</v>
      </c>
      <c r="L362">
        <v>19807</v>
      </c>
      <c r="M362">
        <v>24741</v>
      </c>
      <c r="N362">
        <v>25668</v>
      </c>
      <c r="O362">
        <v>27061</v>
      </c>
      <c r="P362">
        <v>27640</v>
      </c>
    </row>
    <row r="363" spans="1:16" ht="12.75">
      <c r="A363">
        <v>62900</v>
      </c>
      <c r="B363">
        <v>2</v>
      </c>
      <c r="D363" t="s">
        <v>20</v>
      </c>
      <c r="E363">
        <v>27106</v>
      </c>
      <c r="F363">
        <v>27443</v>
      </c>
      <c r="G363">
        <v>29101</v>
      </c>
      <c r="H363">
        <v>26360</v>
      </c>
      <c r="I363">
        <v>25159</v>
      </c>
      <c r="J363">
        <v>23011</v>
      </c>
      <c r="K363">
        <v>20978</v>
      </c>
      <c r="L363">
        <v>19826</v>
      </c>
      <c r="M363">
        <v>19286</v>
      </c>
      <c r="N363">
        <v>16423</v>
      </c>
      <c r="O363">
        <v>13960</v>
      </c>
      <c r="P363">
        <v>11835</v>
      </c>
    </row>
    <row r="364" spans="1:16" ht="12.75">
      <c r="A364">
        <v>63000</v>
      </c>
      <c r="B364">
        <v>1</v>
      </c>
      <c r="C364">
        <v>52</v>
      </c>
      <c r="D364" t="s">
        <v>20</v>
      </c>
      <c r="E364">
        <v>10911</v>
      </c>
      <c r="F364">
        <v>10678</v>
      </c>
      <c r="G364">
        <v>10104</v>
      </c>
      <c r="H364">
        <v>9805</v>
      </c>
      <c r="I364">
        <v>11160</v>
      </c>
      <c r="J364">
        <v>13122</v>
      </c>
      <c r="K364">
        <v>16078</v>
      </c>
      <c r="L364">
        <v>19528</v>
      </c>
      <c r="M364">
        <v>24915</v>
      </c>
      <c r="N364">
        <v>24314</v>
      </c>
      <c r="O364">
        <v>25463</v>
      </c>
      <c r="P364">
        <v>25401</v>
      </c>
    </row>
    <row r="365" spans="1:16" ht="12.75">
      <c r="A365">
        <v>63000</v>
      </c>
      <c r="B365">
        <v>2</v>
      </c>
      <c r="D365" t="s">
        <v>20</v>
      </c>
      <c r="E365">
        <v>25230</v>
      </c>
      <c r="F365">
        <v>25351</v>
      </c>
      <c r="G365">
        <v>25727</v>
      </c>
      <c r="H365">
        <v>24695</v>
      </c>
      <c r="I365">
        <v>22567</v>
      </c>
      <c r="J365">
        <v>20747</v>
      </c>
      <c r="K365">
        <v>19270</v>
      </c>
      <c r="L365">
        <v>19124</v>
      </c>
      <c r="M365">
        <v>18350</v>
      </c>
      <c r="N365">
        <v>15398</v>
      </c>
      <c r="O365">
        <v>12774</v>
      </c>
      <c r="P365">
        <v>10800</v>
      </c>
    </row>
    <row r="366" spans="1:16" ht="12.75">
      <c r="A366">
        <v>70100</v>
      </c>
      <c r="B366">
        <v>1</v>
      </c>
      <c r="C366">
        <v>62</v>
      </c>
      <c r="D366" t="s">
        <v>20</v>
      </c>
      <c r="E366">
        <v>10946</v>
      </c>
      <c r="F366">
        <v>10883</v>
      </c>
      <c r="G366">
        <v>10330</v>
      </c>
      <c r="H366">
        <v>10024</v>
      </c>
      <c r="I366">
        <v>10726</v>
      </c>
      <c r="J366">
        <v>11762</v>
      </c>
      <c r="K366">
        <v>12804</v>
      </c>
      <c r="L366">
        <v>13790</v>
      </c>
      <c r="M366">
        <v>16263</v>
      </c>
      <c r="N366">
        <v>19946</v>
      </c>
      <c r="O366">
        <v>21787</v>
      </c>
      <c r="P366">
        <v>21721</v>
      </c>
    </row>
    <row r="367" spans="1:16" ht="12.75">
      <c r="A367">
        <v>70100</v>
      </c>
      <c r="B367">
        <v>2</v>
      </c>
      <c r="D367" t="s">
        <v>20</v>
      </c>
      <c r="E367">
        <v>21956</v>
      </c>
      <c r="F367">
        <v>22324</v>
      </c>
      <c r="G367">
        <v>21609</v>
      </c>
      <c r="H367">
        <v>21965</v>
      </c>
      <c r="I367">
        <v>21129</v>
      </c>
      <c r="J367">
        <v>20410</v>
      </c>
      <c r="K367">
        <v>18831</v>
      </c>
      <c r="L367">
        <v>17639</v>
      </c>
      <c r="M367">
        <v>17434</v>
      </c>
      <c r="N367">
        <v>15195</v>
      </c>
      <c r="O367">
        <v>13236</v>
      </c>
      <c r="P367">
        <v>12093</v>
      </c>
    </row>
    <row r="368" spans="1:16" ht="12.75">
      <c r="A368">
        <v>70200</v>
      </c>
      <c r="B368">
        <v>1</v>
      </c>
      <c r="C368">
        <v>72</v>
      </c>
      <c r="D368" t="s">
        <v>20</v>
      </c>
      <c r="E368">
        <v>11000</v>
      </c>
      <c r="F368">
        <v>10613</v>
      </c>
      <c r="G368">
        <v>10284</v>
      </c>
      <c r="H368">
        <v>10315</v>
      </c>
      <c r="I368">
        <v>10506</v>
      </c>
      <c r="J368">
        <v>11330</v>
      </c>
      <c r="K368">
        <v>12732</v>
      </c>
      <c r="L368">
        <v>12852</v>
      </c>
      <c r="M368">
        <v>13378</v>
      </c>
      <c r="N368">
        <v>16327</v>
      </c>
      <c r="O368">
        <v>18851</v>
      </c>
      <c r="P368">
        <v>20194</v>
      </c>
    </row>
    <row r="369" spans="1:16" ht="12.75">
      <c r="A369">
        <v>70200</v>
      </c>
      <c r="B369">
        <v>2</v>
      </c>
      <c r="D369" t="s">
        <v>20</v>
      </c>
      <c r="E369">
        <v>21152</v>
      </c>
      <c r="F369">
        <v>21743</v>
      </c>
      <c r="G369">
        <v>20930</v>
      </c>
      <c r="H369">
        <v>20131</v>
      </c>
      <c r="I369">
        <v>20787</v>
      </c>
      <c r="J369">
        <v>19189</v>
      </c>
      <c r="K369">
        <v>16748</v>
      </c>
      <c r="L369">
        <v>15199</v>
      </c>
      <c r="M369">
        <v>14404</v>
      </c>
      <c r="N369">
        <v>13733</v>
      </c>
      <c r="O369">
        <v>12598</v>
      </c>
      <c r="P369">
        <v>11795</v>
      </c>
    </row>
    <row r="370" spans="1:16" ht="12.75">
      <c r="A370">
        <v>70300</v>
      </c>
      <c r="B370">
        <v>1</v>
      </c>
      <c r="C370">
        <v>12</v>
      </c>
      <c r="D370" t="s">
        <v>20</v>
      </c>
      <c r="E370">
        <v>11179</v>
      </c>
      <c r="F370">
        <v>10930</v>
      </c>
      <c r="G370">
        <v>10627</v>
      </c>
      <c r="H370">
        <v>10883</v>
      </c>
      <c r="I370">
        <v>11895</v>
      </c>
      <c r="J370">
        <v>12868</v>
      </c>
      <c r="K370">
        <v>14996</v>
      </c>
      <c r="L370">
        <v>17816</v>
      </c>
      <c r="M370">
        <v>23125</v>
      </c>
      <c r="N370">
        <v>24389</v>
      </c>
      <c r="O370">
        <v>28344</v>
      </c>
      <c r="P370">
        <v>29402</v>
      </c>
    </row>
    <row r="371" spans="1:16" ht="12.75">
      <c r="A371">
        <v>70300</v>
      </c>
      <c r="B371">
        <v>2</v>
      </c>
      <c r="D371" t="s">
        <v>20</v>
      </c>
      <c r="E371">
        <v>27691</v>
      </c>
      <c r="F371">
        <v>26970</v>
      </c>
      <c r="G371">
        <v>26197</v>
      </c>
      <c r="H371">
        <v>26449</v>
      </c>
      <c r="I371">
        <v>24864</v>
      </c>
      <c r="J371">
        <v>22689</v>
      </c>
      <c r="K371">
        <v>21046</v>
      </c>
      <c r="L371">
        <v>20607</v>
      </c>
      <c r="M371">
        <v>18385</v>
      </c>
      <c r="N371">
        <v>14503</v>
      </c>
      <c r="O371">
        <v>12586</v>
      </c>
      <c r="P371">
        <v>11835</v>
      </c>
    </row>
    <row r="372" spans="1:16" ht="12.75">
      <c r="A372">
        <v>70400</v>
      </c>
      <c r="B372">
        <v>1</v>
      </c>
      <c r="C372">
        <v>81</v>
      </c>
      <c r="D372" t="s">
        <v>20</v>
      </c>
      <c r="E372">
        <v>11167</v>
      </c>
      <c r="F372">
        <v>10723</v>
      </c>
      <c r="G372">
        <v>10555</v>
      </c>
      <c r="H372">
        <v>10616</v>
      </c>
      <c r="I372">
        <v>10856</v>
      </c>
      <c r="J372">
        <v>12595</v>
      </c>
      <c r="K372">
        <v>14222</v>
      </c>
      <c r="L372">
        <v>14270</v>
      </c>
      <c r="M372">
        <v>15726</v>
      </c>
      <c r="N372">
        <v>17902</v>
      </c>
      <c r="O372">
        <v>19939</v>
      </c>
      <c r="P372">
        <v>21006</v>
      </c>
    </row>
    <row r="373" spans="1:16" ht="12.75">
      <c r="A373">
        <v>70400</v>
      </c>
      <c r="B373">
        <v>2</v>
      </c>
      <c r="D373" t="s">
        <v>20</v>
      </c>
      <c r="E373">
        <v>20712</v>
      </c>
      <c r="F373">
        <v>20446</v>
      </c>
      <c r="G373">
        <v>19988</v>
      </c>
      <c r="H373">
        <v>20815</v>
      </c>
      <c r="I373">
        <v>20302</v>
      </c>
      <c r="J373">
        <v>18678</v>
      </c>
      <c r="K373">
        <v>16774</v>
      </c>
      <c r="L373">
        <v>14856</v>
      </c>
      <c r="M373">
        <v>14090</v>
      </c>
      <c r="N373">
        <v>13575</v>
      </c>
      <c r="O373">
        <v>12475</v>
      </c>
      <c r="P373">
        <v>12014</v>
      </c>
    </row>
    <row r="374" spans="1:16" ht="12.75">
      <c r="A374">
        <v>70500</v>
      </c>
      <c r="B374">
        <v>1</v>
      </c>
      <c r="C374">
        <v>32</v>
      </c>
      <c r="D374" t="s">
        <v>20</v>
      </c>
      <c r="E374">
        <v>11056</v>
      </c>
      <c r="F374">
        <v>10830</v>
      </c>
      <c r="G374">
        <v>10502</v>
      </c>
      <c r="H374">
        <v>10630</v>
      </c>
      <c r="I374">
        <v>12253</v>
      </c>
      <c r="J374">
        <v>13902</v>
      </c>
      <c r="K374">
        <v>16805</v>
      </c>
      <c r="L374">
        <v>20228</v>
      </c>
      <c r="M374">
        <v>23887</v>
      </c>
      <c r="N374">
        <v>26998</v>
      </c>
      <c r="O374">
        <v>28289</v>
      </c>
      <c r="P374">
        <v>31406</v>
      </c>
    </row>
    <row r="375" spans="1:16" ht="12.75">
      <c r="A375">
        <v>70500</v>
      </c>
      <c r="B375">
        <v>2</v>
      </c>
      <c r="D375" t="s">
        <v>20</v>
      </c>
      <c r="E375">
        <v>28178</v>
      </c>
      <c r="F375">
        <v>28292</v>
      </c>
      <c r="G375">
        <v>28250</v>
      </c>
      <c r="H375">
        <v>27998</v>
      </c>
      <c r="I375">
        <v>27343</v>
      </c>
      <c r="J375">
        <v>25503</v>
      </c>
      <c r="K375">
        <v>23632</v>
      </c>
      <c r="L375">
        <v>21433</v>
      </c>
      <c r="M375">
        <v>19233</v>
      </c>
      <c r="N375">
        <v>16231</v>
      </c>
      <c r="O375">
        <v>13392</v>
      </c>
      <c r="P375">
        <v>12574</v>
      </c>
    </row>
    <row r="376" spans="1:16" ht="12.75">
      <c r="A376">
        <v>70600</v>
      </c>
      <c r="B376">
        <v>1</v>
      </c>
      <c r="C376">
        <v>42</v>
      </c>
      <c r="D376" t="s">
        <v>20</v>
      </c>
      <c r="E376">
        <v>11965</v>
      </c>
      <c r="F376">
        <v>11339</v>
      </c>
      <c r="G376">
        <v>10820</v>
      </c>
      <c r="H376">
        <v>11169</v>
      </c>
      <c r="I376">
        <v>12472</v>
      </c>
      <c r="J376">
        <v>13923</v>
      </c>
      <c r="K376">
        <v>16786</v>
      </c>
      <c r="L376">
        <v>19678</v>
      </c>
      <c r="M376">
        <v>23324</v>
      </c>
      <c r="N376">
        <v>26401</v>
      </c>
      <c r="O376">
        <v>30688</v>
      </c>
      <c r="P376">
        <v>30647</v>
      </c>
    </row>
    <row r="377" spans="1:16" ht="12.75">
      <c r="A377">
        <v>70600</v>
      </c>
      <c r="B377">
        <v>2</v>
      </c>
      <c r="D377" t="s">
        <v>20</v>
      </c>
      <c r="E377">
        <v>29506</v>
      </c>
      <c r="F377">
        <v>30324</v>
      </c>
      <c r="G377">
        <v>30256</v>
      </c>
      <c r="H377">
        <v>27415</v>
      </c>
      <c r="I377">
        <v>26196</v>
      </c>
      <c r="J377">
        <v>24622</v>
      </c>
      <c r="K377">
        <v>22114</v>
      </c>
      <c r="L377">
        <v>21113</v>
      </c>
      <c r="M377">
        <v>20365</v>
      </c>
      <c r="N377">
        <v>16473</v>
      </c>
      <c r="O377">
        <v>13966</v>
      </c>
      <c r="P377">
        <v>12748</v>
      </c>
    </row>
    <row r="378" spans="1:16" ht="12.75">
      <c r="A378">
        <v>70700</v>
      </c>
      <c r="B378">
        <v>1</v>
      </c>
      <c r="C378">
        <v>52</v>
      </c>
      <c r="D378" t="s">
        <v>20</v>
      </c>
      <c r="E378">
        <v>12095</v>
      </c>
      <c r="F378">
        <v>11766</v>
      </c>
      <c r="G378">
        <v>11149</v>
      </c>
      <c r="H378">
        <v>11083</v>
      </c>
      <c r="I378">
        <v>12766</v>
      </c>
      <c r="J378">
        <v>14389</v>
      </c>
      <c r="K378">
        <v>17602</v>
      </c>
      <c r="L378">
        <v>20061</v>
      </c>
      <c r="M378">
        <v>23072</v>
      </c>
      <c r="N378">
        <v>25259</v>
      </c>
      <c r="O378">
        <v>26962</v>
      </c>
      <c r="P378">
        <v>27923</v>
      </c>
    </row>
    <row r="379" spans="1:16" ht="12.75">
      <c r="A379">
        <v>70700</v>
      </c>
      <c r="B379">
        <v>2</v>
      </c>
      <c r="D379" t="s">
        <v>20</v>
      </c>
      <c r="E379">
        <v>26770</v>
      </c>
      <c r="F379">
        <v>26094</v>
      </c>
      <c r="G379">
        <v>26585</v>
      </c>
      <c r="H379">
        <v>25682</v>
      </c>
      <c r="I379">
        <v>24351</v>
      </c>
      <c r="J379">
        <v>22245</v>
      </c>
      <c r="K379">
        <v>19767</v>
      </c>
      <c r="L379">
        <v>19495</v>
      </c>
      <c r="M379">
        <v>18864</v>
      </c>
      <c r="N379">
        <v>17061</v>
      </c>
      <c r="O379">
        <v>14655</v>
      </c>
      <c r="P379">
        <v>12567</v>
      </c>
    </row>
    <row r="380" spans="1:16" ht="12.75">
      <c r="A380">
        <v>70800</v>
      </c>
      <c r="B380">
        <v>1</v>
      </c>
      <c r="C380">
        <v>62</v>
      </c>
      <c r="D380" t="s">
        <v>20</v>
      </c>
      <c r="E380">
        <v>11570</v>
      </c>
      <c r="F380">
        <v>11084</v>
      </c>
      <c r="G380">
        <v>10426</v>
      </c>
      <c r="H380">
        <v>10226</v>
      </c>
      <c r="I380">
        <v>10783</v>
      </c>
      <c r="J380">
        <v>12174</v>
      </c>
      <c r="K380">
        <v>13508</v>
      </c>
      <c r="L380">
        <v>14342</v>
      </c>
      <c r="M380">
        <v>17130</v>
      </c>
      <c r="N380">
        <v>19972</v>
      </c>
      <c r="O380">
        <v>21233</v>
      </c>
      <c r="P380">
        <v>21517</v>
      </c>
    </row>
    <row r="381" spans="1:16" ht="12.75">
      <c r="A381">
        <v>70800</v>
      </c>
      <c r="B381">
        <v>2</v>
      </c>
      <c r="D381" t="s">
        <v>20</v>
      </c>
      <c r="E381">
        <v>22102</v>
      </c>
      <c r="F381">
        <v>21897</v>
      </c>
      <c r="G381">
        <v>20444</v>
      </c>
      <c r="H381">
        <v>20312</v>
      </c>
      <c r="I381">
        <v>19978</v>
      </c>
      <c r="J381">
        <v>18895</v>
      </c>
      <c r="K381">
        <v>18139</v>
      </c>
      <c r="L381">
        <v>17216</v>
      </c>
      <c r="M381">
        <v>16868</v>
      </c>
      <c r="N381">
        <v>14725</v>
      </c>
      <c r="O381">
        <v>12783</v>
      </c>
      <c r="P381">
        <v>11614</v>
      </c>
    </row>
    <row r="382" spans="1:16" ht="12.75">
      <c r="A382">
        <v>70900</v>
      </c>
      <c r="B382">
        <v>1</v>
      </c>
      <c r="C382">
        <v>72</v>
      </c>
      <c r="D382" t="s">
        <v>20</v>
      </c>
      <c r="E382">
        <v>10774</v>
      </c>
      <c r="F382">
        <v>10583</v>
      </c>
      <c r="G382">
        <v>10290</v>
      </c>
      <c r="H382">
        <v>10490</v>
      </c>
      <c r="I382">
        <v>11043</v>
      </c>
      <c r="J382">
        <v>11486</v>
      </c>
      <c r="K382">
        <v>12159</v>
      </c>
      <c r="L382">
        <v>12754</v>
      </c>
      <c r="M382">
        <v>13253</v>
      </c>
      <c r="N382">
        <v>14601</v>
      </c>
      <c r="O382">
        <v>17425</v>
      </c>
      <c r="P382">
        <v>17928</v>
      </c>
    </row>
    <row r="383" spans="1:16" ht="12.75">
      <c r="A383">
        <v>70900</v>
      </c>
      <c r="B383">
        <v>2</v>
      </c>
      <c r="D383" t="s">
        <v>20</v>
      </c>
      <c r="E383">
        <v>18837</v>
      </c>
      <c r="F383">
        <v>18880</v>
      </c>
      <c r="G383">
        <v>18558</v>
      </c>
      <c r="H383">
        <v>18758</v>
      </c>
      <c r="I383">
        <v>19163</v>
      </c>
      <c r="J383">
        <v>17522</v>
      </c>
      <c r="K383">
        <v>15771</v>
      </c>
      <c r="L383">
        <v>14358</v>
      </c>
      <c r="M383">
        <v>13409</v>
      </c>
      <c r="N383">
        <v>12812</v>
      </c>
      <c r="O383">
        <v>11926</v>
      </c>
      <c r="P383">
        <v>11326</v>
      </c>
    </row>
    <row r="384" spans="1:16" ht="12.75">
      <c r="A384">
        <v>71000</v>
      </c>
      <c r="B384">
        <v>1</v>
      </c>
      <c r="C384">
        <v>12</v>
      </c>
      <c r="D384" t="s">
        <v>20</v>
      </c>
      <c r="E384">
        <v>10898</v>
      </c>
      <c r="F384">
        <v>10643</v>
      </c>
      <c r="G384">
        <v>10763</v>
      </c>
      <c r="H384">
        <v>11025</v>
      </c>
      <c r="I384">
        <v>12525</v>
      </c>
      <c r="J384">
        <v>14819</v>
      </c>
      <c r="K384">
        <v>17607</v>
      </c>
      <c r="L384">
        <v>21639</v>
      </c>
      <c r="M384">
        <v>26239</v>
      </c>
      <c r="N384">
        <v>26504</v>
      </c>
      <c r="O384">
        <v>29433</v>
      </c>
      <c r="P384">
        <v>31094</v>
      </c>
    </row>
    <row r="385" spans="1:16" ht="12.75">
      <c r="A385">
        <v>71000</v>
      </c>
      <c r="B385">
        <v>2</v>
      </c>
      <c r="D385" t="s">
        <v>20</v>
      </c>
      <c r="E385">
        <v>28569</v>
      </c>
      <c r="F385">
        <v>30230</v>
      </c>
      <c r="G385">
        <v>29884</v>
      </c>
      <c r="H385">
        <v>28499</v>
      </c>
      <c r="I385">
        <v>27344</v>
      </c>
      <c r="J385">
        <v>25446</v>
      </c>
      <c r="K385">
        <v>23570</v>
      </c>
      <c r="L385">
        <v>22174</v>
      </c>
      <c r="M385">
        <v>20903</v>
      </c>
      <c r="N385">
        <v>18862</v>
      </c>
      <c r="O385">
        <v>16005</v>
      </c>
      <c r="P385">
        <v>13986</v>
      </c>
    </row>
    <row r="386" spans="1:16" ht="12.75">
      <c r="A386">
        <v>71100</v>
      </c>
      <c r="B386">
        <v>1</v>
      </c>
      <c r="C386">
        <v>22</v>
      </c>
      <c r="D386" t="s">
        <v>20</v>
      </c>
      <c r="E386">
        <v>13024</v>
      </c>
      <c r="F386">
        <v>12427</v>
      </c>
      <c r="G386">
        <v>11525</v>
      </c>
      <c r="H386">
        <v>11382</v>
      </c>
      <c r="I386">
        <v>12754</v>
      </c>
      <c r="J386">
        <v>15040</v>
      </c>
      <c r="K386">
        <v>18307</v>
      </c>
      <c r="L386">
        <v>22763</v>
      </c>
      <c r="M386">
        <v>26208</v>
      </c>
      <c r="N386">
        <v>27222</v>
      </c>
      <c r="O386">
        <v>28898</v>
      </c>
      <c r="P386">
        <v>29210</v>
      </c>
    </row>
    <row r="387" spans="1:16" ht="12.75">
      <c r="A387">
        <v>71100</v>
      </c>
      <c r="B387">
        <v>2</v>
      </c>
      <c r="D387" t="s">
        <v>20</v>
      </c>
      <c r="E387">
        <v>28439</v>
      </c>
      <c r="F387">
        <v>28579</v>
      </c>
      <c r="G387">
        <v>28569</v>
      </c>
      <c r="H387">
        <v>28647</v>
      </c>
      <c r="I387">
        <v>26953</v>
      </c>
      <c r="J387">
        <v>24755</v>
      </c>
      <c r="K387">
        <v>22769</v>
      </c>
      <c r="L387">
        <v>21853</v>
      </c>
      <c r="M387">
        <v>20286</v>
      </c>
      <c r="N387">
        <v>18400</v>
      </c>
      <c r="O387">
        <v>15156</v>
      </c>
      <c r="P387">
        <v>13393</v>
      </c>
    </row>
    <row r="388" spans="1:16" ht="12.75">
      <c r="A388">
        <v>71200</v>
      </c>
      <c r="B388">
        <v>1</v>
      </c>
      <c r="C388">
        <v>32</v>
      </c>
      <c r="D388" t="s">
        <v>20</v>
      </c>
      <c r="E388">
        <v>12724</v>
      </c>
      <c r="F388">
        <v>12018</v>
      </c>
      <c r="G388">
        <v>11161</v>
      </c>
      <c r="H388">
        <v>11097</v>
      </c>
      <c r="I388">
        <v>12412</v>
      </c>
      <c r="J388">
        <v>14801</v>
      </c>
      <c r="K388">
        <v>18055</v>
      </c>
      <c r="L388">
        <v>22191</v>
      </c>
      <c r="M388">
        <v>27781</v>
      </c>
      <c r="N388">
        <v>27907</v>
      </c>
      <c r="O388">
        <v>29160</v>
      </c>
      <c r="P388">
        <v>29780</v>
      </c>
    </row>
    <row r="389" spans="1:16" ht="12.75">
      <c r="A389">
        <v>71200</v>
      </c>
      <c r="B389">
        <v>2</v>
      </c>
      <c r="D389" t="s">
        <v>20</v>
      </c>
      <c r="E389">
        <v>29521</v>
      </c>
      <c r="F389">
        <v>30437</v>
      </c>
      <c r="G389">
        <v>29511</v>
      </c>
      <c r="H389">
        <v>29035</v>
      </c>
      <c r="I389">
        <v>28326</v>
      </c>
      <c r="J389">
        <v>26767</v>
      </c>
      <c r="K389">
        <v>23830</v>
      </c>
      <c r="L389">
        <v>22833</v>
      </c>
      <c r="M389">
        <v>20902</v>
      </c>
      <c r="N389">
        <v>18748</v>
      </c>
      <c r="O389">
        <v>16570</v>
      </c>
      <c r="P389">
        <v>14717</v>
      </c>
    </row>
    <row r="390" spans="1:16" ht="12.75">
      <c r="A390">
        <v>71300</v>
      </c>
      <c r="B390">
        <v>1</v>
      </c>
      <c r="C390">
        <v>42</v>
      </c>
      <c r="D390" t="s">
        <v>20</v>
      </c>
      <c r="E390">
        <v>13944</v>
      </c>
      <c r="F390">
        <v>12936</v>
      </c>
      <c r="G390">
        <v>12523</v>
      </c>
      <c r="H390">
        <v>12319</v>
      </c>
      <c r="I390">
        <v>13797</v>
      </c>
      <c r="J390">
        <v>15736</v>
      </c>
      <c r="K390">
        <v>19384</v>
      </c>
      <c r="L390">
        <v>25246</v>
      </c>
      <c r="M390">
        <v>28062</v>
      </c>
      <c r="N390">
        <v>31227</v>
      </c>
      <c r="O390">
        <v>32889</v>
      </c>
      <c r="P390">
        <v>33466</v>
      </c>
    </row>
    <row r="391" spans="1:16" ht="12.75">
      <c r="A391">
        <v>71300</v>
      </c>
      <c r="B391">
        <v>2</v>
      </c>
      <c r="D391" t="s">
        <v>20</v>
      </c>
      <c r="E391">
        <v>30713</v>
      </c>
      <c r="F391">
        <v>31202</v>
      </c>
      <c r="G391">
        <v>30627</v>
      </c>
      <c r="H391">
        <v>29316</v>
      </c>
      <c r="I391">
        <v>28600</v>
      </c>
      <c r="J391">
        <v>26236</v>
      </c>
      <c r="K391">
        <v>22783</v>
      </c>
      <c r="L391">
        <v>21994</v>
      </c>
      <c r="M391">
        <v>20774</v>
      </c>
      <c r="N391">
        <v>18514</v>
      </c>
      <c r="O391">
        <v>16803</v>
      </c>
      <c r="P391">
        <v>15970</v>
      </c>
    </row>
    <row r="392" spans="1:16" ht="12.75">
      <c r="A392">
        <v>71400</v>
      </c>
      <c r="B392">
        <v>1</v>
      </c>
      <c r="C392">
        <v>52</v>
      </c>
      <c r="D392" t="s">
        <v>20</v>
      </c>
      <c r="E392">
        <v>14748</v>
      </c>
      <c r="F392">
        <v>13696</v>
      </c>
      <c r="G392">
        <v>12936</v>
      </c>
      <c r="H392">
        <v>12537</v>
      </c>
      <c r="I392">
        <v>13761</v>
      </c>
      <c r="J392">
        <v>16299</v>
      </c>
      <c r="K392">
        <v>19019</v>
      </c>
      <c r="L392">
        <v>22479</v>
      </c>
      <c r="M392">
        <v>26530</v>
      </c>
      <c r="N392">
        <v>31080</v>
      </c>
      <c r="O392">
        <v>33615</v>
      </c>
      <c r="P392">
        <v>34345</v>
      </c>
    </row>
    <row r="393" spans="1:16" ht="12.75">
      <c r="A393">
        <v>71400</v>
      </c>
      <c r="B393">
        <v>2</v>
      </c>
      <c r="D393" t="s">
        <v>20</v>
      </c>
      <c r="E393">
        <v>30829</v>
      </c>
      <c r="F393">
        <v>30149</v>
      </c>
      <c r="G393">
        <v>29557</v>
      </c>
      <c r="H393">
        <v>28430</v>
      </c>
      <c r="I393">
        <v>26906</v>
      </c>
      <c r="J393">
        <v>23928</v>
      </c>
      <c r="K393">
        <v>21258</v>
      </c>
      <c r="L393">
        <v>21135</v>
      </c>
      <c r="M393">
        <v>20045</v>
      </c>
      <c r="N393">
        <v>17330</v>
      </c>
      <c r="O393">
        <v>14947</v>
      </c>
      <c r="P393">
        <v>12678</v>
      </c>
    </row>
    <row r="394" spans="1:16" ht="12.75">
      <c r="A394">
        <v>71500</v>
      </c>
      <c r="B394">
        <v>1</v>
      </c>
      <c r="C394">
        <v>62</v>
      </c>
      <c r="D394" t="s">
        <v>20</v>
      </c>
      <c r="E394">
        <v>11686</v>
      </c>
      <c r="F394">
        <v>11380</v>
      </c>
      <c r="G394">
        <v>11109</v>
      </c>
      <c r="H394">
        <v>10981</v>
      </c>
      <c r="I394">
        <v>11337</v>
      </c>
      <c r="J394">
        <v>13288</v>
      </c>
      <c r="K394">
        <v>15536</v>
      </c>
      <c r="L394">
        <v>17563</v>
      </c>
      <c r="M394">
        <v>19700</v>
      </c>
      <c r="N394">
        <v>21480</v>
      </c>
      <c r="O394">
        <v>23122</v>
      </c>
      <c r="P394">
        <v>23307</v>
      </c>
    </row>
    <row r="395" spans="1:16" ht="12.75">
      <c r="A395">
        <v>71500</v>
      </c>
      <c r="B395">
        <v>2</v>
      </c>
      <c r="D395" t="s">
        <v>20</v>
      </c>
      <c r="E395">
        <v>21644</v>
      </c>
      <c r="F395">
        <v>22639</v>
      </c>
      <c r="G395">
        <v>22158</v>
      </c>
      <c r="H395">
        <v>20972</v>
      </c>
      <c r="I395">
        <v>20486</v>
      </c>
      <c r="J395">
        <v>19199</v>
      </c>
      <c r="K395">
        <v>18070</v>
      </c>
      <c r="L395">
        <v>18006</v>
      </c>
      <c r="M395">
        <v>17949</v>
      </c>
      <c r="N395">
        <v>15699</v>
      </c>
      <c r="O395">
        <v>13703</v>
      </c>
      <c r="P395">
        <v>11976</v>
      </c>
    </row>
    <row r="396" spans="1:16" ht="12.75">
      <c r="A396">
        <v>71600</v>
      </c>
      <c r="B396">
        <v>1</v>
      </c>
      <c r="C396">
        <v>72</v>
      </c>
      <c r="D396" t="s">
        <v>20</v>
      </c>
      <c r="E396">
        <v>11227</v>
      </c>
      <c r="F396">
        <v>10808</v>
      </c>
      <c r="G396">
        <v>10635</v>
      </c>
      <c r="H396">
        <v>10614</v>
      </c>
      <c r="I396">
        <v>11283</v>
      </c>
      <c r="J396">
        <v>12167</v>
      </c>
      <c r="K396">
        <v>13900</v>
      </c>
      <c r="L396">
        <v>13504</v>
      </c>
      <c r="M396">
        <v>14154</v>
      </c>
      <c r="N396">
        <v>16306</v>
      </c>
      <c r="O396">
        <v>18496</v>
      </c>
      <c r="P396">
        <v>19095</v>
      </c>
    </row>
    <row r="397" spans="1:16" ht="12.75">
      <c r="A397">
        <v>71600</v>
      </c>
      <c r="B397">
        <v>2</v>
      </c>
      <c r="D397" t="s">
        <v>20</v>
      </c>
      <c r="E397">
        <v>19033</v>
      </c>
      <c r="F397">
        <v>19479</v>
      </c>
      <c r="G397">
        <v>19409</v>
      </c>
      <c r="H397">
        <v>19145</v>
      </c>
      <c r="I397">
        <v>18126</v>
      </c>
      <c r="J397">
        <v>17651</v>
      </c>
      <c r="K397">
        <v>14891</v>
      </c>
      <c r="L397">
        <v>14238</v>
      </c>
      <c r="M397">
        <v>13263</v>
      </c>
      <c r="N397">
        <v>12173</v>
      </c>
      <c r="O397">
        <v>11454</v>
      </c>
      <c r="P397">
        <v>10881</v>
      </c>
    </row>
    <row r="398" spans="1:16" ht="12.75">
      <c r="A398">
        <v>71700</v>
      </c>
      <c r="B398">
        <v>1</v>
      </c>
      <c r="C398">
        <v>12</v>
      </c>
      <c r="D398" t="s">
        <v>20</v>
      </c>
      <c r="E398">
        <v>10399</v>
      </c>
      <c r="F398">
        <v>9984</v>
      </c>
      <c r="G398">
        <v>10160</v>
      </c>
      <c r="H398">
        <v>10551</v>
      </c>
      <c r="I398">
        <v>11576</v>
      </c>
      <c r="J398">
        <v>14072</v>
      </c>
      <c r="K398">
        <v>17359</v>
      </c>
      <c r="L398">
        <v>20437</v>
      </c>
      <c r="M398">
        <v>23595</v>
      </c>
      <c r="N398">
        <v>25620</v>
      </c>
      <c r="O398">
        <v>26918</v>
      </c>
      <c r="P398">
        <v>28420</v>
      </c>
    </row>
    <row r="399" spans="1:16" ht="12.75">
      <c r="A399">
        <v>71700</v>
      </c>
      <c r="B399">
        <v>2</v>
      </c>
      <c r="D399" t="s">
        <v>20</v>
      </c>
      <c r="E399">
        <v>27950</v>
      </c>
      <c r="F399">
        <v>28563</v>
      </c>
      <c r="G399">
        <v>28017</v>
      </c>
      <c r="H399">
        <v>26917</v>
      </c>
      <c r="I399">
        <v>26200</v>
      </c>
      <c r="J399">
        <v>23577</v>
      </c>
      <c r="K399">
        <v>21922</v>
      </c>
      <c r="L399">
        <v>21578</v>
      </c>
      <c r="M399">
        <v>20268</v>
      </c>
      <c r="N399">
        <v>17826</v>
      </c>
      <c r="O399">
        <v>14194</v>
      </c>
      <c r="P399">
        <v>12885</v>
      </c>
    </row>
    <row r="400" spans="1:16" ht="12.75">
      <c r="A400">
        <v>71800</v>
      </c>
      <c r="B400">
        <v>1</v>
      </c>
      <c r="C400">
        <v>22</v>
      </c>
      <c r="D400" t="s">
        <v>20</v>
      </c>
      <c r="E400">
        <v>12211</v>
      </c>
      <c r="F400">
        <v>11426</v>
      </c>
      <c r="G400">
        <v>11003</v>
      </c>
      <c r="H400">
        <v>11032</v>
      </c>
      <c r="I400">
        <v>12356</v>
      </c>
      <c r="J400">
        <v>15005</v>
      </c>
      <c r="K400">
        <v>18454</v>
      </c>
      <c r="L400">
        <v>21423</v>
      </c>
      <c r="M400">
        <v>24561</v>
      </c>
      <c r="N400">
        <v>27054</v>
      </c>
      <c r="O400">
        <v>28544</v>
      </c>
      <c r="P400">
        <v>29501</v>
      </c>
    </row>
    <row r="401" spans="1:16" ht="12.75">
      <c r="A401">
        <v>71800</v>
      </c>
      <c r="B401">
        <v>2</v>
      </c>
      <c r="D401" t="s">
        <v>20</v>
      </c>
      <c r="E401">
        <v>28660</v>
      </c>
      <c r="F401">
        <v>29680</v>
      </c>
      <c r="G401">
        <v>28895</v>
      </c>
      <c r="H401">
        <v>28063</v>
      </c>
      <c r="I401">
        <v>27074</v>
      </c>
      <c r="J401">
        <v>25241</v>
      </c>
      <c r="K401">
        <v>22870</v>
      </c>
      <c r="L401">
        <v>22075</v>
      </c>
      <c r="M401">
        <v>20496</v>
      </c>
      <c r="N401">
        <v>17252</v>
      </c>
      <c r="O401">
        <v>14668</v>
      </c>
      <c r="P401">
        <v>13267</v>
      </c>
    </row>
    <row r="402" spans="1:16" ht="12.75">
      <c r="A402">
        <v>71900</v>
      </c>
      <c r="B402">
        <v>1</v>
      </c>
      <c r="C402">
        <v>32</v>
      </c>
      <c r="D402" t="s">
        <v>20</v>
      </c>
      <c r="E402">
        <v>12215</v>
      </c>
      <c r="F402">
        <v>11564</v>
      </c>
      <c r="G402">
        <v>10884</v>
      </c>
      <c r="H402">
        <v>10967</v>
      </c>
      <c r="I402">
        <v>12490</v>
      </c>
      <c r="J402">
        <v>14204</v>
      </c>
      <c r="K402">
        <v>17119</v>
      </c>
      <c r="L402">
        <v>20403</v>
      </c>
      <c r="M402">
        <v>24345</v>
      </c>
      <c r="N402">
        <v>27268</v>
      </c>
      <c r="O402">
        <v>27813</v>
      </c>
      <c r="P402">
        <v>28253</v>
      </c>
    </row>
    <row r="403" spans="1:16" ht="12.75">
      <c r="A403">
        <v>71900</v>
      </c>
      <c r="B403">
        <v>2</v>
      </c>
      <c r="D403" t="s">
        <v>20</v>
      </c>
      <c r="E403">
        <v>27440</v>
      </c>
      <c r="F403">
        <v>28029</v>
      </c>
      <c r="G403">
        <v>27731</v>
      </c>
      <c r="H403">
        <v>27809</v>
      </c>
      <c r="I403">
        <v>26103</v>
      </c>
      <c r="J403">
        <v>23628</v>
      </c>
      <c r="K403">
        <v>21754</v>
      </c>
      <c r="L403">
        <v>21264</v>
      </c>
      <c r="M403">
        <v>20251</v>
      </c>
      <c r="N403">
        <v>17378</v>
      </c>
      <c r="O403">
        <v>15022</v>
      </c>
      <c r="P403">
        <v>13088</v>
      </c>
    </row>
    <row r="404" spans="1:16" ht="12.75">
      <c r="A404">
        <v>72000</v>
      </c>
      <c r="B404">
        <v>1</v>
      </c>
      <c r="C404">
        <v>42</v>
      </c>
      <c r="D404" t="s">
        <v>20</v>
      </c>
      <c r="E404">
        <v>12087</v>
      </c>
      <c r="F404">
        <v>10953</v>
      </c>
      <c r="G404">
        <v>10380</v>
      </c>
      <c r="H404">
        <v>10560</v>
      </c>
      <c r="I404">
        <v>11821</v>
      </c>
      <c r="J404">
        <v>13457</v>
      </c>
      <c r="K404">
        <v>16334</v>
      </c>
      <c r="L404">
        <v>19544</v>
      </c>
      <c r="M404">
        <v>23461</v>
      </c>
      <c r="N404">
        <v>26102</v>
      </c>
      <c r="O404">
        <v>27774</v>
      </c>
      <c r="P404">
        <v>28160</v>
      </c>
    </row>
    <row r="405" spans="1:16" ht="12.75">
      <c r="A405">
        <v>72000</v>
      </c>
      <c r="B405">
        <v>2</v>
      </c>
      <c r="D405" t="s">
        <v>20</v>
      </c>
      <c r="E405">
        <v>27786</v>
      </c>
      <c r="F405">
        <v>28741</v>
      </c>
      <c r="G405">
        <v>28764</v>
      </c>
      <c r="H405">
        <v>27766</v>
      </c>
      <c r="I405">
        <v>26561</v>
      </c>
      <c r="J405">
        <v>24371</v>
      </c>
      <c r="K405">
        <v>22241</v>
      </c>
      <c r="L405">
        <v>21810</v>
      </c>
      <c r="M405">
        <v>20581</v>
      </c>
      <c r="N405">
        <v>17787</v>
      </c>
      <c r="O405">
        <v>15474</v>
      </c>
      <c r="P405">
        <v>13473</v>
      </c>
    </row>
    <row r="406" spans="1:16" ht="12.75">
      <c r="A406">
        <v>72100</v>
      </c>
      <c r="B406">
        <v>1</v>
      </c>
      <c r="C406">
        <v>52</v>
      </c>
      <c r="D406" t="s">
        <v>20</v>
      </c>
      <c r="E406">
        <v>12317</v>
      </c>
      <c r="F406">
        <v>11006</v>
      </c>
      <c r="G406">
        <v>10340</v>
      </c>
      <c r="H406">
        <v>10467</v>
      </c>
      <c r="I406">
        <v>11760</v>
      </c>
      <c r="J406">
        <v>14140</v>
      </c>
      <c r="K406">
        <v>16651</v>
      </c>
      <c r="L406">
        <v>19586</v>
      </c>
      <c r="M406">
        <v>23572</v>
      </c>
      <c r="N406">
        <v>26200</v>
      </c>
      <c r="O406">
        <v>27382</v>
      </c>
      <c r="P406">
        <v>28456</v>
      </c>
    </row>
    <row r="407" spans="1:16" ht="12.75">
      <c r="A407">
        <v>72100</v>
      </c>
      <c r="B407">
        <v>2</v>
      </c>
      <c r="D407" t="s">
        <v>20</v>
      </c>
      <c r="E407">
        <v>28222</v>
      </c>
      <c r="F407">
        <v>29464</v>
      </c>
      <c r="G407">
        <v>28804</v>
      </c>
      <c r="H407">
        <v>28333</v>
      </c>
      <c r="I407">
        <v>26679</v>
      </c>
      <c r="J407">
        <v>24371</v>
      </c>
      <c r="K407">
        <v>22262</v>
      </c>
      <c r="L407">
        <v>21320</v>
      </c>
      <c r="M407">
        <v>20321</v>
      </c>
      <c r="N407">
        <v>17123</v>
      </c>
      <c r="O407">
        <v>14400</v>
      </c>
      <c r="P407">
        <v>11572</v>
      </c>
    </row>
    <row r="408" spans="1:16" ht="12.75">
      <c r="A408">
        <v>72200</v>
      </c>
      <c r="B408">
        <v>1</v>
      </c>
      <c r="C408">
        <v>62</v>
      </c>
      <c r="D408" t="s">
        <v>20</v>
      </c>
      <c r="E408">
        <v>11019</v>
      </c>
      <c r="F408">
        <v>10718</v>
      </c>
      <c r="G408">
        <v>10145</v>
      </c>
      <c r="H408">
        <v>9990</v>
      </c>
      <c r="I408">
        <v>10557</v>
      </c>
      <c r="J408">
        <v>12420</v>
      </c>
      <c r="K408">
        <v>14388</v>
      </c>
      <c r="L408">
        <v>16187</v>
      </c>
      <c r="M408">
        <v>18009</v>
      </c>
      <c r="N408">
        <v>20500</v>
      </c>
      <c r="O408">
        <v>21869</v>
      </c>
      <c r="P408">
        <v>20919</v>
      </c>
    </row>
    <row r="409" spans="1:16" ht="12.75">
      <c r="A409">
        <v>72200</v>
      </c>
      <c r="B409">
        <v>2</v>
      </c>
      <c r="D409" t="s">
        <v>20</v>
      </c>
      <c r="E409">
        <v>21807</v>
      </c>
      <c r="F409">
        <v>22513</v>
      </c>
      <c r="G409">
        <v>22130</v>
      </c>
      <c r="H409">
        <v>21247</v>
      </c>
      <c r="I409">
        <v>20958</v>
      </c>
      <c r="J409">
        <v>20055</v>
      </c>
      <c r="K409">
        <v>19093</v>
      </c>
      <c r="L409">
        <v>18170</v>
      </c>
      <c r="M409">
        <v>17684</v>
      </c>
      <c r="N409">
        <v>14855</v>
      </c>
      <c r="O409">
        <v>12718</v>
      </c>
      <c r="P409">
        <v>11283</v>
      </c>
    </row>
    <row r="410" spans="1:16" ht="12.75">
      <c r="A410">
        <v>72300</v>
      </c>
      <c r="B410">
        <v>1</v>
      </c>
      <c r="C410">
        <v>72</v>
      </c>
      <c r="D410" t="s">
        <v>20</v>
      </c>
      <c r="E410">
        <v>10425</v>
      </c>
      <c r="F410">
        <v>10004</v>
      </c>
      <c r="G410">
        <v>9760</v>
      </c>
      <c r="H410">
        <v>9700</v>
      </c>
      <c r="I410">
        <v>10121</v>
      </c>
      <c r="J410">
        <v>10693</v>
      </c>
      <c r="K410">
        <v>11391</v>
      </c>
      <c r="L410">
        <v>12732</v>
      </c>
      <c r="M410">
        <v>13279</v>
      </c>
      <c r="N410">
        <v>16053</v>
      </c>
      <c r="O410">
        <v>18029</v>
      </c>
      <c r="P410">
        <v>19138</v>
      </c>
    </row>
    <row r="411" spans="1:16" ht="12.75">
      <c r="A411">
        <v>72300</v>
      </c>
      <c r="B411">
        <v>2</v>
      </c>
      <c r="D411" t="s">
        <v>20</v>
      </c>
      <c r="E411">
        <v>20140</v>
      </c>
      <c r="F411">
        <v>20148</v>
      </c>
      <c r="G411">
        <v>19654</v>
      </c>
      <c r="H411">
        <v>19332</v>
      </c>
      <c r="I411">
        <v>19363</v>
      </c>
      <c r="J411">
        <v>17797</v>
      </c>
      <c r="K411">
        <v>15375</v>
      </c>
      <c r="L411">
        <v>13881</v>
      </c>
      <c r="M411">
        <v>13002</v>
      </c>
      <c r="N411">
        <v>12598</v>
      </c>
      <c r="O411">
        <v>12498</v>
      </c>
      <c r="P411">
        <v>11244</v>
      </c>
    </row>
    <row r="412" spans="1:16" ht="12.75">
      <c r="A412">
        <v>72400</v>
      </c>
      <c r="B412">
        <v>1</v>
      </c>
      <c r="C412">
        <v>12</v>
      </c>
      <c r="D412" t="s">
        <v>20</v>
      </c>
      <c r="E412">
        <v>10814</v>
      </c>
      <c r="F412">
        <v>10387</v>
      </c>
      <c r="G412">
        <v>10486</v>
      </c>
      <c r="H412">
        <v>10645</v>
      </c>
      <c r="I412">
        <v>11203</v>
      </c>
      <c r="J412">
        <v>13721</v>
      </c>
      <c r="K412">
        <v>16576</v>
      </c>
      <c r="L412">
        <v>19974</v>
      </c>
      <c r="M412">
        <v>23094</v>
      </c>
      <c r="N412">
        <v>25619</v>
      </c>
      <c r="O412">
        <v>28348</v>
      </c>
      <c r="P412">
        <v>29396</v>
      </c>
    </row>
    <row r="413" spans="1:16" ht="12.75">
      <c r="A413">
        <v>72400</v>
      </c>
      <c r="B413">
        <v>2</v>
      </c>
      <c r="D413" t="s">
        <v>20</v>
      </c>
      <c r="E413">
        <v>30521</v>
      </c>
      <c r="F413">
        <v>33254</v>
      </c>
      <c r="G413">
        <v>31697</v>
      </c>
      <c r="H413">
        <v>29535</v>
      </c>
      <c r="I413">
        <v>28132</v>
      </c>
      <c r="J413">
        <v>25310</v>
      </c>
      <c r="K413">
        <v>22791</v>
      </c>
      <c r="L413">
        <v>21955</v>
      </c>
      <c r="M413">
        <v>21066</v>
      </c>
      <c r="N413">
        <v>18374</v>
      </c>
      <c r="O413">
        <v>14744</v>
      </c>
      <c r="P413">
        <v>12989</v>
      </c>
    </row>
    <row r="414" spans="1:16" ht="12.75">
      <c r="A414">
        <v>72500</v>
      </c>
      <c r="B414">
        <v>1</v>
      </c>
      <c r="C414">
        <v>22</v>
      </c>
      <c r="D414" t="s">
        <v>20</v>
      </c>
      <c r="E414">
        <v>11798</v>
      </c>
      <c r="F414">
        <v>11723</v>
      </c>
      <c r="G414">
        <v>10985</v>
      </c>
      <c r="H414">
        <v>10825</v>
      </c>
      <c r="I414">
        <v>12134</v>
      </c>
      <c r="J414">
        <v>14674</v>
      </c>
      <c r="K414">
        <v>17935</v>
      </c>
      <c r="L414">
        <v>20849</v>
      </c>
      <c r="M414">
        <v>24428</v>
      </c>
      <c r="N414">
        <v>26761</v>
      </c>
      <c r="O414">
        <v>29229</v>
      </c>
      <c r="P414">
        <v>29240</v>
      </c>
    </row>
    <row r="415" spans="1:16" ht="12.75">
      <c r="A415">
        <v>72500</v>
      </c>
      <c r="B415">
        <v>2</v>
      </c>
      <c r="D415" t="s">
        <v>20</v>
      </c>
      <c r="E415">
        <v>29294</v>
      </c>
      <c r="F415">
        <v>30770</v>
      </c>
      <c r="G415">
        <v>29724</v>
      </c>
      <c r="H415">
        <v>29708</v>
      </c>
      <c r="I415">
        <v>28105</v>
      </c>
      <c r="J415">
        <v>25892</v>
      </c>
      <c r="K415">
        <v>23751</v>
      </c>
      <c r="L415">
        <v>22338</v>
      </c>
      <c r="M415">
        <v>21174</v>
      </c>
      <c r="N415">
        <v>18006</v>
      </c>
      <c r="O415">
        <v>14783</v>
      </c>
      <c r="P415">
        <v>12997</v>
      </c>
    </row>
    <row r="416" spans="1:16" ht="12.75">
      <c r="A416">
        <v>72600</v>
      </c>
      <c r="B416">
        <v>1</v>
      </c>
      <c r="C416">
        <v>32</v>
      </c>
      <c r="D416" t="s">
        <v>20</v>
      </c>
      <c r="E416">
        <v>11944</v>
      </c>
      <c r="F416">
        <v>11608</v>
      </c>
      <c r="G416">
        <v>10878</v>
      </c>
      <c r="H416">
        <v>10809</v>
      </c>
      <c r="I416">
        <v>12547</v>
      </c>
      <c r="J416">
        <v>14650</v>
      </c>
      <c r="K416">
        <v>19500</v>
      </c>
      <c r="L416">
        <v>23805</v>
      </c>
      <c r="M416">
        <v>26883</v>
      </c>
      <c r="N416">
        <v>29278</v>
      </c>
      <c r="O416">
        <v>31079</v>
      </c>
      <c r="P416">
        <v>32008</v>
      </c>
    </row>
    <row r="417" spans="1:16" ht="12.75">
      <c r="A417">
        <v>72600</v>
      </c>
      <c r="B417">
        <v>2</v>
      </c>
      <c r="D417" t="s">
        <v>20</v>
      </c>
      <c r="E417">
        <v>30398</v>
      </c>
      <c r="F417">
        <v>30141</v>
      </c>
      <c r="G417">
        <v>29497</v>
      </c>
      <c r="H417">
        <v>28657</v>
      </c>
      <c r="I417">
        <v>27353</v>
      </c>
      <c r="J417">
        <v>25071</v>
      </c>
      <c r="K417">
        <v>22661</v>
      </c>
      <c r="L417">
        <v>21889</v>
      </c>
      <c r="M417">
        <v>20280</v>
      </c>
      <c r="N417">
        <v>17079</v>
      </c>
      <c r="O417">
        <v>14384</v>
      </c>
      <c r="P417">
        <v>12989</v>
      </c>
    </row>
    <row r="418" spans="1:16" ht="12.75">
      <c r="A418">
        <v>72700</v>
      </c>
      <c r="B418">
        <v>1</v>
      </c>
      <c r="C418">
        <v>42</v>
      </c>
      <c r="D418" t="s">
        <v>20</v>
      </c>
      <c r="E418">
        <v>11985</v>
      </c>
      <c r="F418">
        <v>11054</v>
      </c>
      <c r="G418">
        <v>10539</v>
      </c>
      <c r="H418">
        <v>10671</v>
      </c>
      <c r="I418">
        <v>13000</v>
      </c>
      <c r="J418">
        <v>15115</v>
      </c>
      <c r="K418">
        <v>18600</v>
      </c>
      <c r="L418">
        <v>21237</v>
      </c>
      <c r="M418">
        <v>24521</v>
      </c>
      <c r="N418">
        <v>27409</v>
      </c>
      <c r="O418">
        <v>27672</v>
      </c>
      <c r="P418">
        <v>28312</v>
      </c>
    </row>
    <row r="419" spans="1:16" ht="12.75">
      <c r="A419">
        <v>72700</v>
      </c>
      <c r="B419">
        <v>2</v>
      </c>
      <c r="D419" t="s">
        <v>20</v>
      </c>
      <c r="E419">
        <v>27521</v>
      </c>
      <c r="F419">
        <v>27830</v>
      </c>
      <c r="G419">
        <v>27738</v>
      </c>
      <c r="H419">
        <v>26657</v>
      </c>
      <c r="I419">
        <v>25355</v>
      </c>
      <c r="J419">
        <v>23397</v>
      </c>
      <c r="K419">
        <v>22856</v>
      </c>
      <c r="L419">
        <v>21793</v>
      </c>
      <c r="M419">
        <v>20438</v>
      </c>
      <c r="N419">
        <v>18159</v>
      </c>
      <c r="O419">
        <v>15533</v>
      </c>
      <c r="P419">
        <v>13490</v>
      </c>
    </row>
    <row r="420" spans="1:16" ht="12.75">
      <c r="A420">
        <v>72800</v>
      </c>
      <c r="B420">
        <v>1</v>
      </c>
      <c r="C420">
        <v>52</v>
      </c>
      <c r="D420" t="s">
        <v>20</v>
      </c>
      <c r="E420">
        <v>11820</v>
      </c>
      <c r="F420">
        <v>10860</v>
      </c>
      <c r="G420">
        <v>10430</v>
      </c>
      <c r="H420">
        <v>10581</v>
      </c>
      <c r="I420">
        <v>11828</v>
      </c>
      <c r="J420">
        <v>14646</v>
      </c>
      <c r="K420">
        <v>17711</v>
      </c>
      <c r="L420">
        <v>20358</v>
      </c>
      <c r="M420">
        <v>23675</v>
      </c>
      <c r="N420">
        <v>26804</v>
      </c>
      <c r="O420">
        <v>28146</v>
      </c>
      <c r="P420">
        <v>28970</v>
      </c>
    </row>
    <row r="421" spans="1:16" ht="12.75">
      <c r="A421">
        <v>72800</v>
      </c>
      <c r="B421">
        <v>2</v>
      </c>
      <c r="D421" t="s">
        <v>20</v>
      </c>
      <c r="E421">
        <v>28408</v>
      </c>
      <c r="F421">
        <v>28108</v>
      </c>
      <c r="G421">
        <v>28074</v>
      </c>
      <c r="H421">
        <v>27567</v>
      </c>
      <c r="I421">
        <v>26670</v>
      </c>
      <c r="J421">
        <v>24795</v>
      </c>
      <c r="K421">
        <v>21685</v>
      </c>
      <c r="L421">
        <v>21025</v>
      </c>
      <c r="M421">
        <v>20134</v>
      </c>
      <c r="N421">
        <v>17745</v>
      </c>
      <c r="O421">
        <v>15277</v>
      </c>
      <c r="P421">
        <v>11901</v>
      </c>
    </row>
    <row r="422" spans="1:16" ht="12.75">
      <c r="A422">
        <v>72900</v>
      </c>
      <c r="B422">
        <v>1</v>
      </c>
      <c r="C422">
        <v>62</v>
      </c>
      <c r="D422" t="s">
        <v>20</v>
      </c>
      <c r="E422">
        <v>10918</v>
      </c>
      <c r="F422">
        <v>10517</v>
      </c>
      <c r="G422">
        <v>10086</v>
      </c>
      <c r="H422">
        <v>10072</v>
      </c>
      <c r="I422">
        <v>11115</v>
      </c>
      <c r="J422">
        <v>12639</v>
      </c>
      <c r="K422">
        <v>14629</v>
      </c>
      <c r="L422">
        <v>16534</v>
      </c>
      <c r="M422">
        <v>18763</v>
      </c>
      <c r="N422">
        <v>22966</v>
      </c>
      <c r="O422">
        <v>23975</v>
      </c>
      <c r="P422">
        <v>22009</v>
      </c>
    </row>
    <row r="423" spans="1:16" ht="12.75">
      <c r="A423">
        <v>72900</v>
      </c>
      <c r="B423">
        <v>2</v>
      </c>
      <c r="D423" t="s">
        <v>20</v>
      </c>
      <c r="E423">
        <v>22678</v>
      </c>
      <c r="F423">
        <v>23296</v>
      </c>
      <c r="G423">
        <v>22575</v>
      </c>
      <c r="H423">
        <v>21552</v>
      </c>
      <c r="I423">
        <v>20615</v>
      </c>
      <c r="J423">
        <v>19748</v>
      </c>
      <c r="K423">
        <v>18799</v>
      </c>
      <c r="L423">
        <v>18702</v>
      </c>
      <c r="M423">
        <v>18244</v>
      </c>
      <c r="N423">
        <v>15201</v>
      </c>
      <c r="O423">
        <v>13605</v>
      </c>
      <c r="P423">
        <v>11934</v>
      </c>
    </row>
    <row r="424" spans="1:16" ht="12.75">
      <c r="A424">
        <v>73000</v>
      </c>
      <c r="B424">
        <v>1</v>
      </c>
      <c r="C424">
        <v>72</v>
      </c>
      <c r="D424" t="s">
        <v>20</v>
      </c>
      <c r="E424">
        <v>10555</v>
      </c>
      <c r="F424">
        <v>10423</v>
      </c>
      <c r="G424">
        <v>10066</v>
      </c>
      <c r="H424">
        <v>10251</v>
      </c>
      <c r="I424">
        <v>10835</v>
      </c>
      <c r="J424">
        <v>11409</v>
      </c>
      <c r="K424">
        <v>12395</v>
      </c>
      <c r="L424">
        <v>12572</v>
      </c>
      <c r="M424">
        <v>13492</v>
      </c>
      <c r="N424">
        <v>15763</v>
      </c>
      <c r="O424">
        <v>18234</v>
      </c>
      <c r="P424">
        <v>19718</v>
      </c>
    </row>
    <row r="425" spans="1:16" ht="12.75">
      <c r="A425">
        <v>73000</v>
      </c>
      <c r="B425">
        <v>2</v>
      </c>
      <c r="D425" t="s">
        <v>20</v>
      </c>
      <c r="E425">
        <v>19949</v>
      </c>
      <c r="F425">
        <v>19564</v>
      </c>
      <c r="G425">
        <v>19397</v>
      </c>
      <c r="H425">
        <v>19033</v>
      </c>
      <c r="I425">
        <v>18606</v>
      </c>
      <c r="J425">
        <v>16590</v>
      </c>
      <c r="K425">
        <v>15028</v>
      </c>
      <c r="L425">
        <v>15096</v>
      </c>
      <c r="M425">
        <v>14125</v>
      </c>
      <c r="N425">
        <v>13157</v>
      </c>
      <c r="O425">
        <v>12321</v>
      </c>
      <c r="P425">
        <v>11158</v>
      </c>
    </row>
    <row r="426" spans="1:16" ht="12.75">
      <c r="A426">
        <v>73100</v>
      </c>
      <c r="B426">
        <v>1</v>
      </c>
      <c r="C426">
        <v>12</v>
      </c>
      <c r="D426" t="s">
        <v>20</v>
      </c>
      <c r="E426">
        <v>10580</v>
      </c>
      <c r="F426">
        <v>10169</v>
      </c>
      <c r="G426">
        <v>10651</v>
      </c>
      <c r="H426">
        <v>11315</v>
      </c>
      <c r="I426">
        <v>12635</v>
      </c>
      <c r="J426">
        <v>14422</v>
      </c>
      <c r="K426">
        <v>17910</v>
      </c>
      <c r="L426">
        <v>20762</v>
      </c>
      <c r="M426">
        <v>27545</v>
      </c>
      <c r="N426">
        <v>28059</v>
      </c>
      <c r="O426">
        <v>28416</v>
      </c>
      <c r="P426">
        <v>32369</v>
      </c>
    </row>
    <row r="427" spans="1:16" ht="12.75">
      <c r="A427">
        <v>73100</v>
      </c>
      <c r="B427">
        <v>2</v>
      </c>
      <c r="D427" t="s">
        <v>20</v>
      </c>
      <c r="E427">
        <v>28649</v>
      </c>
      <c r="F427">
        <v>31257</v>
      </c>
      <c r="G427">
        <v>31565</v>
      </c>
      <c r="H427">
        <v>28114</v>
      </c>
      <c r="I427">
        <v>26151</v>
      </c>
      <c r="J427">
        <v>24397</v>
      </c>
      <c r="K427">
        <v>22302</v>
      </c>
      <c r="L427">
        <v>20933</v>
      </c>
      <c r="M427">
        <v>19890</v>
      </c>
      <c r="N427">
        <v>17847</v>
      </c>
      <c r="O427">
        <v>15187</v>
      </c>
      <c r="P427">
        <v>13081</v>
      </c>
    </row>
    <row r="428" spans="1:16" ht="12.75">
      <c r="A428">
        <v>80100</v>
      </c>
      <c r="B428">
        <v>1</v>
      </c>
      <c r="C428">
        <v>22</v>
      </c>
      <c r="D428" t="s">
        <v>20</v>
      </c>
      <c r="E428">
        <v>11370</v>
      </c>
      <c r="F428">
        <v>10730</v>
      </c>
      <c r="G428">
        <v>10775</v>
      </c>
      <c r="H428">
        <v>10948</v>
      </c>
      <c r="I428">
        <v>11508</v>
      </c>
      <c r="J428">
        <v>14382</v>
      </c>
      <c r="K428">
        <v>16919</v>
      </c>
      <c r="L428">
        <v>19705</v>
      </c>
      <c r="M428">
        <v>22817</v>
      </c>
      <c r="N428">
        <v>26709</v>
      </c>
      <c r="O428">
        <v>28889</v>
      </c>
      <c r="P428">
        <v>28851</v>
      </c>
    </row>
    <row r="429" spans="1:16" ht="12.75">
      <c r="A429">
        <v>80100</v>
      </c>
      <c r="B429">
        <v>2</v>
      </c>
      <c r="D429" t="s">
        <v>20</v>
      </c>
      <c r="E429">
        <v>27560</v>
      </c>
      <c r="F429">
        <v>26561</v>
      </c>
      <c r="G429">
        <v>28692</v>
      </c>
      <c r="H429">
        <v>25760</v>
      </c>
      <c r="I429">
        <v>24631</v>
      </c>
      <c r="J429">
        <v>22485</v>
      </c>
      <c r="K429">
        <v>21084</v>
      </c>
      <c r="L429">
        <v>20095</v>
      </c>
      <c r="M429">
        <v>19297</v>
      </c>
      <c r="N429">
        <v>16817</v>
      </c>
      <c r="O429">
        <v>14326</v>
      </c>
      <c r="P429">
        <v>12807</v>
      </c>
    </row>
    <row r="430" spans="1:16" ht="12.75">
      <c r="A430">
        <v>80200</v>
      </c>
      <c r="B430">
        <v>1</v>
      </c>
      <c r="C430">
        <v>32</v>
      </c>
      <c r="D430" t="s">
        <v>20</v>
      </c>
      <c r="E430">
        <v>11983</v>
      </c>
      <c r="F430">
        <v>11267</v>
      </c>
      <c r="G430">
        <v>10863</v>
      </c>
      <c r="H430">
        <v>10843</v>
      </c>
      <c r="I430">
        <v>12148</v>
      </c>
      <c r="J430">
        <v>14386</v>
      </c>
      <c r="K430">
        <v>17103</v>
      </c>
      <c r="L430">
        <v>20012</v>
      </c>
      <c r="M430">
        <v>24179</v>
      </c>
      <c r="N430">
        <v>25602</v>
      </c>
      <c r="O430">
        <v>28233</v>
      </c>
      <c r="P430">
        <v>29140</v>
      </c>
    </row>
    <row r="431" spans="1:16" ht="12.75">
      <c r="A431">
        <v>80200</v>
      </c>
      <c r="B431">
        <v>2</v>
      </c>
      <c r="D431" t="s">
        <v>20</v>
      </c>
      <c r="E431">
        <v>28120</v>
      </c>
      <c r="F431">
        <v>31703</v>
      </c>
      <c r="G431">
        <v>28856</v>
      </c>
      <c r="H431">
        <v>27483</v>
      </c>
      <c r="I431">
        <v>25653</v>
      </c>
      <c r="J431">
        <v>24013</v>
      </c>
      <c r="K431">
        <v>22045</v>
      </c>
      <c r="L431">
        <v>21210</v>
      </c>
      <c r="M431">
        <v>19829</v>
      </c>
      <c r="N431">
        <v>16613</v>
      </c>
      <c r="O431">
        <v>14291</v>
      </c>
      <c r="P431">
        <v>12650</v>
      </c>
    </row>
    <row r="432" spans="1:16" ht="12.75">
      <c r="A432">
        <v>80300</v>
      </c>
      <c r="B432">
        <v>1</v>
      </c>
      <c r="C432">
        <v>42</v>
      </c>
      <c r="D432" t="s">
        <v>20</v>
      </c>
      <c r="E432">
        <v>11353</v>
      </c>
      <c r="F432">
        <v>11214</v>
      </c>
      <c r="G432">
        <v>11080</v>
      </c>
      <c r="H432">
        <v>11322</v>
      </c>
      <c r="I432">
        <v>12668</v>
      </c>
      <c r="J432">
        <v>14712</v>
      </c>
      <c r="K432">
        <v>17648</v>
      </c>
      <c r="L432">
        <v>20552</v>
      </c>
      <c r="M432">
        <v>23794</v>
      </c>
      <c r="N432">
        <v>27070</v>
      </c>
      <c r="O432">
        <v>31835</v>
      </c>
      <c r="P432">
        <v>31936</v>
      </c>
    </row>
    <row r="433" spans="1:16" ht="12.75">
      <c r="A433">
        <v>80300</v>
      </c>
      <c r="B433">
        <v>2</v>
      </c>
      <c r="D433" t="s">
        <v>20</v>
      </c>
      <c r="E433">
        <v>30261</v>
      </c>
      <c r="F433">
        <v>32691</v>
      </c>
      <c r="G433">
        <v>33454</v>
      </c>
      <c r="H433">
        <v>29617</v>
      </c>
      <c r="I433">
        <v>27358</v>
      </c>
      <c r="J433">
        <v>25259</v>
      </c>
      <c r="K433">
        <v>23347</v>
      </c>
      <c r="L433">
        <v>22827</v>
      </c>
      <c r="M433">
        <v>21196</v>
      </c>
      <c r="N433">
        <v>18167</v>
      </c>
      <c r="O433">
        <v>15077</v>
      </c>
      <c r="P433">
        <v>13813</v>
      </c>
    </row>
    <row r="434" spans="1:16" ht="12.75">
      <c r="A434">
        <v>80400</v>
      </c>
      <c r="B434">
        <v>1</v>
      </c>
      <c r="C434">
        <v>52</v>
      </c>
      <c r="D434" t="s">
        <v>20</v>
      </c>
      <c r="E434">
        <v>12546</v>
      </c>
      <c r="F434">
        <v>12123</v>
      </c>
      <c r="G434">
        <v>11592</v>
      </c>
      <c r="H434">
        <v>11225</v>
      </c>
      <c r="I434">
        <v>12490</v>
      </c>
      <c r="J434">
        <v>14555</v>
      </c>
      <c r="K434">
        <v>17292</v>
      </c>
      <c r="L434">
        <v>20258</v>
      </c>
      <c r="M434">
        <v>24157</v>
      </c>
      <c r="N434">
        <v>26916</v>
      </c>
      <c r="O434">
        <v>28336</v>
      </c>
      <c r="P434">
        <v>29170</v>
      </c>
    </row>
    <row r="435" spans="1:16" ht="12.75">
      <c r="A435">
        <v>80400</v>
      </c>
      <c r="B435">
        <v>2</v>
      </c>
      <c r="D435" t="s">
        <v>20</v>
      </c>
      <c r="E435">
        <v>28364</v>
      </c>
      <c r="F435">
        <v>31175</v>
      </c>
      <c r="G435">
        <v>29564</v>
      </c>
      <c r="H435">
        <v>27222</v>
      </c>
      <c r="I435">
        <v>26064</v>
      </c>
      <c r="J435">
        <v>23621</v>
      </c>
      <c r="K435">
        <v>20122</v>
      </c>
      <c r="L435">
        <v>19692</v>
      </c>
      <c r="M435">
        <v>19170</v>
      </c>
      <c r="N435">
        <v>16671</v>
      </c>
      <c r="O435">
        <v>14138</v>
      </c>
      <c r="P435">
        <v>11643</v>
      </c>
    </row>
    <row r="436" spans="1:16" ht="12.75">
      <c r="A436">
        <v>80500</v>
      </c>
      <c r="B436">
        <v>1</v>
      </c>
      <c r="C436">
        <v>62</v>
      </c>
      <c r="D436" t="s">
        <v>20</v>
      </c>
      <c r="E436">
        <v>10740</v>
      </c>
      <c r="F436">
        <v>10303</v>
      </c>
      <c r="G436">
        <v>9786</v>
      </c>
      <c r="H436">
        <v>9320</v>
      </c>
      <c r="I436">
        <v>10118</v>
      </c>
      <c r="J436">
        <v>12235</v>
      </c>
      <c r="K436">
        <v>13671</v>
      </c>
      <c r="L436">
        <v>13491</v>
      </c>
      <c r="M436">
        <v>16155</v>
      </c>
      <c r="N436">
        <v>19962</v>
      </c>
      <c r="O436">
        <v>20685</v>
      </c>
      <c r="P436">
        <v>21288</v>
      </c>
    </row>
    <row r="437" spans="1:16" ht="12.75">
      <c r="A437">
        <v>80500</v>
      </c>
      <c r="B437">
        <v>2</v>
      </c>
      <c r="D437" t="s">
        <v>20</v>
      </c>
      <c r="E437">
        <v>21583</v>
      </c>
      <c r="F437">
        <v>21413</v>
      </c>
      <c r="G437">
        <v>21442</v>
      </c>
      <c r="H437">
        <v>21138</v>
      </c>
      <c r="I437">
        <v>20932</v>
      </c>
      <c r="J437">
        <v>19630</v>
      </c>
      <c r="K437">
        <v>18115</v>
      </c>
      <c r="L437">
        <v>17223</v>
      </c>
      <c r="M437">
        <v>16910</v>
      </c>
      <c r="N437">
        <v>14647</v>
      </c>
      <c r="O437">
        <v>12865</v>
      </c>
      <c r="P437">
        <v>11425</v>
      </c>
    </row>
    <row r="438" spans="1:16" ht="12.75">
      <c r="A438">
        <v>80600</v>
      </c>
      <c r="B438">
        <v>1</v>
      </c>
      <c r="C438">
        <v>72</v>
      </c>
      <c r="D438" t="s">
        <v>20</v>
      </c>
      <c r="E438">
        <v>10550</v>
      </c>
      <c r="F438">
        <v>9976</v>
      </c>
      <c r="G438">
        <v>9734</v>
      </c>
      <c r="H438">
        <v>9807</v>
      </c>
      <c r="I438">
        <v>10283</v>
      </c>
      <c r="J438">
        <v>11144</v>
      </c>
      <c r="K438">
        <v>11895</v>
      </c>
      <c r="L438">
        <v>12209</v>
      </c>
      <c r="M438">
        <v>13429</v>
      </c>
      <c r="N438">
        <v>15317</v>
      </c>
      <c r="O438">
        <v>17565</v>
      </c>
      <c r="P438">
        <v>19168</v>
      </c>
    </row>
    <row r="439" spans="1:16" ht="12.75">
      <c r="A439">
        <v>80600</v>
      </c>
      <c r="B439">
        <v>2</v>
      </c>
      <c r="D439" t="s">
        <v>20</v>
      </c>
      <c r="E439">
        <v>19533</v>
      </c>
      <c r="F439">
        <v>19075</v>
      </c>
      <c r="G439">
        <v>18988</v>
      </c>
      <c r="H439">
        <v>19390</v>
      </c>
      <c r="I439">
        <v>19047</v>
      </c>
      <c r="J439">
        <v>18023</v>
      </c>
      <c r="K439">
        <v>15415</v>
      </c>
      <c r="L439">
        <v>15049</v>
      </c>
      <c r="M439">
        <v>14141</v>
      </c>
      <c r="N439">
        <v>12702</v>
      </c>
      <c r="O439">
        <v>11983</v>
      </c>
      <c r="P439">
        <v>11140</v>
      </c>
    </row>
    <row r="440" spans="1:16" ht="12.75">
      <c r="A440">
        <v>80700</v>
      </c>
      <c r="B440">
        <v>1</v>
      </c>
      <c r="C440">
        <v>12</v>
      </c>
      <c r="D440" t="s">
        <v>20</v>
      </c>
      <c r="E440">
        <v>10321</v>
      </c>
      <c r="F440">
        <v>10142</v>
      </c>
      <c r="G440">
        <v>10233</v>
      </c>
      <c r="H440">
        <v>10370</v>
      </c>
      <c r="I440">
        <v>11042</v>
      </c>
      <c r="J440">
        <v>13898</v>
      </c>
      <c r="K440">
        <v>17140</v>
      </c>
      <c r="L440">
        <v>22177</v>
      </c>
      <c r="M440">
        <v>25162</v>
      </c>
      <c r="N440">
        <v>26420</v>
      </c>
      <c r="O440">
        <v>28052</v>
      </c>
      <c r="P440">
        <v>28144</v>
      </c>
    </row>
    <row r="441" spans="1:16" ht="12.75">
      <c r="A441">
        <v>80700</v>
      </c>
      <c r="B441">
        <v>2</v>
      </c>
      <c r="D441" t="s">
        <v>20</v>
      </c>
      <c r="E441">
        <v>27304</v>
      </c>
      <c r="F441">
        <v>28163</v>
      </c>
      <c r="G441">
        <v>28130</v>
      </c>
      <c r="H441">
        <v>27286</v>
      </c>
      <c r="I441">
        <v>25814</v>
      </c>
      <c r="J441">
        <v>24436</v>
      </c>
      <c r="K441">
        <v>22541</v>
      </c>
      <c r="L441">
        <v>21353</v>
      </c>
      <c r="M441">
        <v>20109</v>
      </c>
      <c r="N441">
        <v>17462</v>
      </c>
      <c r="O441">
        <v>14923</v>
      </c>
      <c r="P441">
        <v>12779</v>
      </c>
    </row>
    <row r="442" spans="1:16" ht="12.75">
      <c r="A442">
        <v>80800</v>
      </c>
      <c r="B442">
        <v>1</v>
      </c>
      <c r="C442">
        <v>22</v>
      </c>
      <c r="D442" t="s">
        <v>20</v>
      </c>
      <c r="E442">
        <v>11376</v>
      </c>
      <c r="F442">
        <v>11251</v>
      </c>
      <c r="G442">
        <v>10892</v>
      </c>
      <c r="H442">
        <v>10796</v>
      </c>
      <c r="I442">
        <v>12100</v>
      </c>
      <c r="J442">
        <v>14174</v>
      </c>
      <c r="K442">
        <v>17159</v>
      </c>
      <c r="L442">
        <v>20233</v>
      </c>
      <c r="M442">
        <v>23851</v>
      </c>
      <c r="N442">
        <v>27568</v>
      </c>
      <c r="O442">
        <v>29234</v>
      </c>
      <c r="P442">
        <v>30472</v>
      </c>
    </row>
    <row r="443" spans="1:16" ht="12.75">
      <c r="A443">
        <v>80800</v>
      </c>
      <c r="B443">
        <v>2</v>
      </c>
      <c r="D443" t="s">
        <v>20</v>
      </c>
      <c r="E443">
        <v>31086</v>
      </c>
      <c r="F443">
        <v>31110</v>
      </c>
      <c r="G443">
        <v>33463</v>
      </c>
      <c r="H443">
        <v>30000</v>
      </c>
      <c r="I443">
        <v>27993</v>
      </c>
      <c r="J443">
        <v>26270</v>
      </c>
      <c r="K443">
        <v>23704</v>
      </c>
      <c r="L443">
        <v>22845</v>
      </c>
      <c r="M443">
        <v>21587</v>
      </c>
      <c r="N443">
        <v>17704</v>
      </c>
      <c r="O443">
        <v>14819</v>
      </c>
      <c r="P443">
        <v>13434</v>
      </c>
    </row>
    <row r="444" spans="1:16" ht="12.75">
      <c r="A444">
        <v>80900</v>
      </c>
      <c r="B444">
        <v>1</v>
      </c>
      <c r="C444">
        <v>32</v>
      </c>
      <c r="D444" t="s">
        <v>20</v>
      </c>
      <c r="E444">
        <v>12281</v>
      </c>
      <c r="F444">
        <v>11661</v>
      </c>
      <c r="G444">
        <v>10932</v>
      </c>
      <c r="H444">
        <v>10898</v>
      </c>
      <c r="I444">
        <v>12452</v>
      </c>
      <c r="J444">
        <v>14377</v>
      </c>
      <c r="K444">
        <v>17258</v>
      </c>
      <c r="L444">
        <v>21160</v>
      </c>
      <c r="M444">
        <v>24933</v>
      </c>
      <c r="N444">
        <v>29550</v>
      </c>
      <c r="O444">
        <v>30600</v>
      </c>
      <c r="P444">
        <v>29005</v>
      </c>
    </row>
    <row r="445" spans="1:16" ht="12.75">
      <c r="A445">
        <v>80900</v>
      </c>
      <c r="B445">
        <v>2</v>
      </c>
      <c r="D445" t="s">
        <v>20</v>
      </c>
      <c r="E445">
        <v>28400</v>
      </c>
      <c r="F445">
        <v>29734</v>
      </c>
      <c r="G445">
        <v>30356</v>
      </c>
      <c r="H445">
        <v>29500</v>
      </c>
      <c r="I445">
        <v>28427</v>
      </c>
      <c r="J445">
        <v>26210</v>
      </c>
      <c r="K445">
        <v>24140</v>
      </c>
      <c r="L445">
        <v>23398</v>
      </c>
      <c r="M445">
        <v>21509</v>
      </c>
      <c r="N445">
        <v>18685</v>
      </c>
      <c r="O445">
        <v>15710</v>
      </c>
      <c r="P445">
        <v>14036</v>
      </c>
    </row>
    <row r="446" spans="1:16" ht="12.75">
      <c r="A446">
        <v>81000</v>
      </c>
      <c r="B446">
        <v>1</v>
      </c>
      <c r="C446">
        <v>42</v>
      </c>
      <c r="D446" t="s">
        <v>20</v>
      </c>
      <c r="E446">
        <v>12808</v>
      </c>
      <c r="F446">
        <v>12002</v>
      </c>
      <c r="G446">
        <v>11455</v>
      </c>
      <c r="H446">
        <v>11491</v>
      </c>
      <c r="I446">
        <v>12250</v>
      </c>
      <c r="J446">
        <v>14235</v>
      </c>
      <c r="K446">
        <v>17809</v>
      </c>
      <c r="L446">
        <v>21017</v>
      </c>
      <c r="M446">
        <v>24589</v>
      </c>
      <c r="N446">
        <v>29629</v>
      </c>
      <c r="O446">
        <v>31643</v>
      </c>
      <c r="P446">
        <v>29527</v>
      </c>
    </row>
    <row r="447" spans="1:16" ht="12.75">
      <c r="A447">
        <v>81000</v>
      </c>
      <c r="B447">
        <v>2</v>
      </c>
      <c r="D447" t="s">
        <v>20</v>
      </c>
      <c r="E447">
        <v>29501</v>
      </c>
      <c r="F447">
        <v>30146</v>
      </c>
      <c r="G447">
        <v>29553</v>
      </c>
      <c r="H447">
        <v>29400</v>
      </c>
      <c r="I447">
        <v>28001</v>
      </c>
      <c r="J447">
        <v>25849</v>
      </c>
      <c r="K447">
        <v>23756</v>
      </c>
      <c r="L447">
        <v>22923</v>
      </c>
      <c r="M447">
        <v>21563</v>
      </c>
      <c r="N447">
        <v>18591</v>
      </c>
      <c r="O447">
        <v>15688</v>
      </c>
      <c r="P447">
        <v>13591</v>
      </c>
    </row>
    <row r="448" spans="1:16" ht="12.75">
      <c r="A448">
        <v>81100</v>
      </c>
      <c r="B448">
        <v>1</v>
      </c>
      <c r="C448">
        <v>52</v>
      </c>
      <c r="D448" t="s">
        <v>20</v>
      </c>
      <c r="E448">
        <v>12791</v>
      </c>
      <c r="F448">
        <v>12264</v>
      </c>
      <c r="G448">
        <v>11490</v>
      </c>
      <c r="H448">
        <v>11464</v>
      </c>
      <c r="I448">
        <v>12439</v>
      </c>
      <c r="J448">
        <v>14798</v>
      </c>
      <c r="K448">
        <v>17481</v>
      </c>
      <c r="L448">
        <v>20779</v>
      </c>
      <c r="M448">
        <v>23987</v>
      </c>
      <c r="N448">
        <v>27561</v>
      </c>
      <c r="O448">
        <v>30708</v>
      </c>
      <c r="P448">
        <v>29484</v>
      </c>
    </row>
    <row r="449" spans="1:16" ht="12.75">
      <c r="A449">
        <v>81100</v>
      </c>
      <c r="B449">
        <v>2</v>
      </c>
      <c r="D449" t="s">
        <v>20</v>
      </c>
      <c r="E449">
        <v>28713</v>
      </c>
      <c r="F449">
        <v>29142</v>
      </c>
      <c r="G449">
        <v>29174</v>
      </c>
      <c r="H449">
        <v>28360</v>
      </c>
      <c r="I449">
        <v>26588</v>
      </c>
      <c r="J449">
        <v>24169</v>
      </c>
      <c r="K449">
        <v>22549</v>
      </c>
      <c r="L449">
        <v>21281</v>
      </c>
      <c r="M449">
        <v>20289</v>
      </c>
      <c r="N449">
        <v>17109</v>
      </c>
      <c r="O449">
        <v>15094</v>
      </c>
      <c r="P449">
        <v>12668</v>
      </c>
    </row>
    <row r="450" spans="1:16" ht="12.75">
      <c r="A450">
        <v>81200</v>
      </c>
      <c r="B450">
        <v>1</v>
      </c>
      <c r="C450">
        <v>62</v>
      </c>
      <c r="D450" t="s">
        <v>20</v>
      </c>
      <c r="E450">
        <v>11654</v>
      </c>
      <c r="F450">
        <v>11245</v>
      </c>
      <c r="G450">
        <v>10628</v>
      </c>
      <c r="H450">
        <v>10304</v>
      </c>
      <c r="I450">
        <v>10673</v>
      </c>
      <c r="J450">
        <v>12470</v>
      </c>
      <c r="K450">
        <v>14075</v>
      </c>
      <c r="L450">
        <v>15239</v>
      </c>
      <c r="M450">
        <v>16921</v>
      </c>
      <c r="N450">
        <v>20767</v>
      </c>
      <c r="O450">
        <v>20818</v>
      </c>
      <c r="P450">
        <v>21120</v>
      </c>
    </row>
    <row r="451" spans="1:16" ht="12.75">
      <c r="A451">
        <v>81200</v>
      </c>
      <c r="B451">
        <v>2</v>
      </c>
      <c r="D451" t="s">
        <v>20</v>
      </c>
      <c r="E451">
        <v>21543</v>
      </c>
      <c r="F451">
        <v>21597</v>
      </c>
      <c r="G451">
        <v>21439</v>
      </c>
      <c r="H451">
        <v>20665</v>
      </c>
      <c r="I451">
        <v>20441</v>
      </c>
      <c r="J451">
        <v>19015</v>
      </c>
      <c r="K451">
        <v>17621</v>
      </c>
      <c r="L451">
        <v>17543</v>
      </c>
      <c r="M451">
        <v>17305</v>
      </c>
      <c r="N451">
        <v>14744</v>
      </c>
      <c r="O451">
        <v>12865</v>
      </c>
      <c r="P451">
        <v>11409</v>
      </c>
    </row>
    <row r="452" spans="1:16" ht="12.75">
      <c r="A452">
        <v>81300</v>
      </c>
      <c r="B452">
        <v>1</v>
      </c>
      <c r="C452">
        <v>72</v>
      </c>
      <c r="D452" t="s">
        <v>20</v>
      </c>
      <c r="E452">
        <v>10846</v>
      </c>
      <c r="F452">
        <v>10386</v>
      </c>
      <c r="G452">
        <v>10117</v>
      </c>
      <c r="H452">
        <v>10492</v>
      </c>
      <c r="I452">
        <v>10744</v>
      </c>
      <c r="J452">
        <v>11399</v>
      </c>
      <c r="K452">
        <v>12399</v>
      </c>
      <c r="L452">
        <v>12349</v>
      </c>
      <c r="M452">
        <v>13074</v>
      </c>
      <c r="N452">
        <v>14489</v>
      </c>
      <c r="O452">
        <v>16707</v>
      </c>
      <c r="P452">
        <v>18014</v>
      </c>
    </row>
    <row r="453" spans="1:16" ht="12.75">
      <c r="A453">
        <v>81300</v>
      </c>
      <c r="B453">
        <v>2</v>
      </c>
      <c r="D453" t="s">
        <v>20</v>
      </c>
      <c r="E453">
        <v>18358</v>
      </c>
      <c r="F453">
        <v>17819</v>
      </c>
      <c r="G453">
        <v>17355</v>
      </c>
      <c r="H453">
        <v>18353</v>
      </c>
      <c r="I453">
        <v>18655</v>
      </c>
      <c r="J453">
        <v>17087</v>
      </c>
      <c r="K453">
        <v>15218</v>
      </c>
      <c r="L453">
        <v>14530</v>
      </c>
      <c r="M453">
        <v>14076</v>
      </c>
      <c r="N453">
        <v>12644</v>
      </c>
      <c r="O453">
        <v>11468</v>
      </c>
      <c r="P453">
        <v>10949</v>
      </c>
    </row>
    <row r="454" spans="1:16" ht="12.75">
      <c r="A454">
        <v>81400</v>
      </c>
      <c r="B454">
        <v>1</v>
      </c>
      <c r="C454">
        <v>12</v>
      </c>
      <c r="D454" t="s">
        <v>20</v>
      </c>
      <c r="E454">
        <v>10412</v>
      </c>
      <c r="F454">
        <v>10409</v>
      </c>
      <c r="G454">
        <v>10354</v>
      </c>
      <c r="H454">
        <v>10885</v>
      </c>
      <c r="I454">
        <v>11542</v>
      </c>
      <c r="J454">
        <v>14015</v>
      </c>
      <c r="K454">
        <v>16798</v>
      </c>
      <c r="L454">
        <v>22246</v>
      </c>
      <c r="M454">
        <v>25411</v>
      </c>
      <c r="N454">
        <v>28065</v>
      </c>
      <c r="O454">
        <v>29441</v>
      </c>
      <c r="P454">
        <v>28125</v>
      </c>
    </row>
    <row r="455" spans="1:16" ht="12.75">
      <c r="A455">
        <v>81400</v>
      </c>
      <c r="B455">
        <v>2</v>
      </c>
      <c r="D455" t="s">
        <v>20</v>
      </c>
      <c r="E455">
        <v>27780</v>
      </c>
      <c r="F455">
        <v>30742</v>
      </c>
      <c r="G455">
        <v>28101</v>
      </c>
      <c r="H455">
        <v>26891</v>
      </c>
      <c r="I455">
        <v>25155</v>
      </c>
      <c r="J455">
        <v>22813</v>
      </c>
      <c r="K455">
        <v>19728</v>
      </c>
      <c r="L455">
        <v>19271</v>
      </c>
      <c r="M455">
        <v>18790</v>
      </c>
      <c r="N455">
        <v>15905</v>
      </c>
      <c r="O455">
        <v>13902</v>
      </c>
      <c r="P455">
        <v>12450</v>
      </c>
    </row>
    <row r="456" spans="1:16" ht="12.75">
      <c r="A456">
        <v>81500</v>
      </c>
      <c r="B456">
        <v>1</v>
      </c>
      <c r="C456">
        <v>22</v>
      </c>
      <c r="D456" t="s">
        <v>20</v>
      </c>
      <c r="E456">
        <v>11643</v>
      </c>
      <c r="F456">
        <v>11831</v>
      </c>
      <c r="G456">
        <v>11271</v>
      </c>
      <c r="H456">
        <v>11353</v>
      </c>
      <c r="I456">
        <v>12379</v>
      </c>
      <c r="J456">
        <v>14393</v>
      </c>
      <c r="K456">
        <v>17225</v>
      </c>
      <c r="L456">
        <v>20715</v>
      </c>
      <c r="M456">
        <v>23233</v>
      </c>
      <c r="N456">
        <v>27261</v>
      </c>
      <c r="O456">
        <v>29723</v>
      </c>
      <c r="P456">
        <v>28320</v>
      </c>
    </row>
    <row r="457" spans="1:16" ht="12.75">
      <c r="A457">
        <v>81500</v>
      </c>
      <c r="B457">
        <v>2</v>
      </c>
      <c r="D457" t="s">
        <v>20</v>
      </c>
      <c r="E457">
        <v>27502</v>
      </c>
      <c r="F457">
        <v>27975</v>
      </c>
      <c r="G457">
        <v>28311</v>
      </c>
      <c r="H457">
        <v>27709</v>
      </c>
      <c r="I457">
        <v>25789</v>
      </c>
      <c r="J457">
        <v>23572</v>
      </c>
      <c r="K457">
        <v>22005</v>
      </c>
      <c r="L457">
        <v>20947</v>
      </c>
      <c r="M457">
        <v>20160</v>
      </c>
      <c r="N457">
        <v>17540</v>
      </c>
      <c r="O457">
        <v>14775</v>
      </c>
      <c r="P457">
        <v>13408</v>
      </c>
    </row>
    <row r="458" spans="1:16" ht="12.75">
      <c r="A458">
        <v>81600</v>
      </c>
      <c r="B458">
        <v>1</v>
      </c>
      <c r="C458">
        <v>32</v>
      </c>
      <c r="D458" t="s">
        <v>20</v>
      </c>
      <c r="E458">
        <v>12356</v>
      </c>
      <c r="F458">
        <v>11718</v>
      </c>
      <c r="G458">
        <v>11396</v>
      </c>
      <c r="H458">
        <v>11558</v>
      </c>
      <c r="I458">
        <v>12745</v>
      </c>
      <c r="J458">
        <v>14941</v>
      </c>
      <c r="K458">
        <v>17768</v>
      </c>
      <c r="L458">
        <v>21558</v>
      </c>
      <c r="M458">
        <v>26585</v>
      </c>
      <c r="N458">
        <v>26660</v>
      </c>
      <c r="O458">
        <v>30123</v>
      </c>
      <c r="P458">
        <v>29409</v>
      </c>
    </row>
    <row r="459" spans="1:16" ht="12.75">
      <c r="A459">
        <v>81600</v>
      </c>
      <c r="B459">
        <v>2</v>
      </c>
      <c r="D459" t="s">
        <v>20</v>
      </c>
      <c r="E459">
        <v>27933</v>
      </c>
      <c r="F459">
        <v>29010</v>
      </c>
      <c r="G459">
        <v>29493</v>
      </c>
      <c r="H459">
        <v>28796</v>
      </c>
      <c r="I459">
        <v>26810</v>
      </c>
      <c r="J459">
        <v>23882</v>
      </c>
      <c r="K459">
        <v>22508</v>
      </c>
      <c r="L459">
        <v>20458</v>
      </c>
      <c r="M459">
        <v>19660</v>
      </c>
      <c r="N459">
        <v>16323</v>
      </c>
      <c r="O459">
        <v>14842</v>
      </c>
      <c r="P459">
        <v>13403</v>
      </c>
    </row>
    <row r="460" spans="1:16" ht="12.75">
      <c r="A460">
        <v>81700</v>
      </c>
      <c r="B460">
        <v>1</v>
      </c>
      <c r="C460">
        <v>42</v>
      </c>
      <c r="D460" t="s">
        <v>20</v>
      </c>
      <c r="E460">
        <v>12087</v>
      </c>
      <c r="F460">
        <v>11938</v>
      </c>
      <c r="G460">
        <v>11078</v>
      </c>
      <c r="H460">
        <v>11255</v>
      </c>
      <c r="I460">
        <v>12176</v>
      </c>
      <c r="J460">
        <v>14041</v>
      </c>
      <c r="K460">
        <v>16372</v>
      </c>
      <c r="L460">
        <v>20165</v>
      </c>
      <c r="M460">
        <v>23555</v>
      </c>
      <c r="N460">
        <v>25407</v>
      </c>
      <c r="O460">
        <v>26703</v>
      </c>
      <c r="P460">
        <v>27938</v>
      </c>
    </row>
    <row r="461" spans="1:16" ht="12.75">
      <c r="A461">
        <v>81700</v>
      </c>
      <c r="B461">
        <v>2</v>
      </c>
      <c r="D461" t="s">
        <v>20</v>
      </c>
      <c r="E461">
        <v>27671</v>
      </c>
      <c r="F461">
        <v>28177</v>
      </c>
      <c r="G461">
        <v>27354</v>
      </c>
      <c r="H461">
        <v>26838</v>
      </c>
      <c r="I461">
        <v>24824</v>
      </c>
      <c r="J461">
        <v>23416</v>
      </c>
      <c r="K461">
        <v>21922</v>
      </c>
      <c r="L461">
        <v>20672</v>
      </c>
      <c r="M461">
        <v>19319</v>
      </c>
      <c r="N461">
        <v>16617</v>
      </c>
      <c r="O461">
        <v>14567</v>
      </c>
      <c r="P461">
        <v>12362</v>
      </c>
    </row>
    <row r="462" spans="1:16" ht="12.75">
      <c r="A462">
        <v>81800</v>
      </c>
      <c r="B462">
        <v>1</v>
      </c>
      <c r="C462">
        <v>52</v>
      </c>
      <c r="D462" t="s">
        <v>20</v>
      </c>
      <c r="E462">
        <v>11075</v>
      </c>
      <c r="F462">
        <v>10505</v>
      </c>
      <c r="G462">
        <v>10135</v>
      </c>
      <c r="H462">
        <v>10184</v>
      </c>
      <c r="I462">
        <v>11200</v>
      </c>
      <c r="J462">
        <v>13643</v>
      </c>
      <c r="K462">
        <v>15680</v>
      </c>
      <c r="L462">
        <v>18520</v>
      </c>
      <c r="M462">
        <v>21954</v>
      </c>
      <c r="N462">
        <v>24610</v>
      </c>
      <c r="O462">
        <v>28017</v>
      </c>
      <c r="P462">
        <v>29437</v>
      </c>
    </row>
    <row r="463" spans="1:16" ht="12.75">
      <c r="A463">
        <v>81800</v>
      </c>
      <c r="B463">
        <v>2</v>
      </c>
      <c r="D463" t="s">
        <v>20</v>
      </c>
      <c r="E463">
        <v>26551</v>
      </c>
      <c r="F463">
        <v>27099</v>
      </c>
      <c r="G463">
        <v>27233</v>
      </c>
      <c r="H463">
        <v>26266</v>
      </c>
      <c r="I463">
        <v>24400</v>
      </c>
      <c r="J463">
        <v>22599</v>
      </c>
      <c r="K463">
        <v>21595</v>
      </c>
      <c r="L463">
        <v>20424</v>
      </c>
      <c r="M463">
        <v>19246</v>
      </c>
      <c r="N463">
        <v>16144</v>
      </c>
      <c r="O463">
        <v>13783</v>
      </c>
      <c r="P463">
        <v>11655</v>
      </c>
    </row>
    <row r="464" spans="1:16" ht="12.75">
      <c r="A464">
        <v>81900</v>
      </c>
      <c r="B464">
        <v>1</v>
      </c>
      <c r="C464">
        <v>62</v>
      </c>
      <c r="D464" t="s">
        <v>20</v>
      </c>
      <c r="E464">
        <v>10919</v>
      </c>
      <c r="F464">
        <v>10634</v>
      </c>
      <c r="G464">
        <v>10028</v>
      </c>
      <c r="H464">
        <v>10035</v>
      </c>
      <c r="I464">
        <v>10788</v>
      </c>
      <c r="J464">
        <v>12456</v>
      </c>
      <c r="K464">
        <v>14048</v>
      </c>
      <c r="L464">
        <v>15081</v>
      </c>
      <c r="M464">
        <v>16997</v>
      </c>
      <c r="N464">
        <v>19679</v>
      </c>
      <c r="O464">
        <v>20226</v>
      </c>
      <c r="P464">
        <v>21618</v>
      </c>
    </row>
    <row r="465" spans="1:16" ht="12.75">
      <c r="A465">
        <v>81900</v>
      </c>
      <c r="B465">
        <v>2</v>
      </c>
      <c r="D465" t="s">
        <v>20</v>
      </c>
      <c r="E465">
        <v>20629</v>
      </c>
      <c r="F465">
        <v>20590</v>
      </c>
      <c r="G465">
        <v>20421</v>
      </c>
      <c r="H465">
        <v>20369</v>
      </c>
      <c r="I465">
        <v>20012</v>
      </c>
      <c r="J465">
        <v>18955</v>
      </c>
      <c r="K465">
        <v>17985</v>
      </c>
      <c r="L465">
        <v>17642</v>
      </c>
      <c r="M465">
        <v>17027</v>
      </c>
      <c r="N465">
        <v>15237</v>
      </c>
      <c r="O465">
        <v>13369</v>
      </c>
      <c r="P465">
        <v>11353</v>
      </c>
    </row>
    <row r="466" spans="1:16" ht="12.75">
      <c r="A466">
        <v>82000</v>
      </c>
      <c r="B466">
        <v>1</v>
      </c>
      <c r="C466">
        <v>72</v>
      </c>
      <c r="D466" t="s">
        <v>20</v>
      </c>
      <c r="E466">
        <v>10591</v>
      </c>
      <c r="F466">
        <v>10330</v>
      </c>
      <c r="G466">
        <v>10196</v>
      </c>
      <c r="H466">
        <v>9853</v>
      </c>
      <c r="I466">
        <v>10218</v>
      </c>
      <c r="J466">
        <v>10873</v>
      </c>
      <c r="K466">
        <v>11791</v>
      </c>
      <c r="L466">
        <v>11746</v>
      </c>
      <c r="M466">
        <v>12600</v>
      </c>
      <c r="N466">
        <v>14329</v>
      </c>
      <c r="O466">
        <v>16580</v>
      </c>
      <c r="P466">
        <v>17817</v>
      </c>
    </row>
    <row r="467" spans="1:16" ht="12.75">
      <c r="A467">
        <v>82000</v>
      </c>
      <c r="B467">
        <v>2</v>
      </c>
      <c r="D467" t="s">
        <v>20</v>
      </c>
      <c r="E467">
        <v>17938</v>
      </c>
      <c r="F467">
        <v>18417</v>
      </c>
      <c r="G467">
        <v>17810</v>
      </c>
      <c r="H467">
        <v>17729</v>
      </c>
      <c r="I467">
        <v>17444</v>
      </c>
      <c r="J467">
        <v>16377</v>
      </c>
      <c r="K467">
        <v>14409</v>
      </c>
      <c r="L467">
        <v>13586</v>
      </c>
      <c r="M467">
        <v>13694</v>
      </c>
      <c r="N467">
        <v>12803</v>
      </c>
      <c r="O467">
        <v>11795</v>
      </c>
      <c r="P467">
        <v>10655</v>
      </c>
    </row>
    <row r="468" spans="1:16" ht="12.75">
      <c r="A468">
        <v>82100</v>
      </c>
      <c r="B468">
        <v>1</v>
      </c>
      <c r="C468">
        <v>12</v>
      </c>
      <c r="D468" t="s">
        <v>20</v>
      </c>
      <c r="E468">
        <v>10225</v>
      </c>
      <c r="F468">
        <v>9943</v>
      </c>
      <c r="G468">
        <v>9900</v>
      </c>
      <c r="H468">
        <v>10051</v>
      </c>
      <c r="I468">
        <v>11577</v>
      </c>
      <c r="J468">
        <v>13523</v>
      </c>
      <c r="K468">
        <v>15746</v>
      </c>
      <c r="L468">
        <v>21483</v>
      </c>
      <c r="M468">
        <v>23028</v>
      </c>
      <c r="N468">
        <v>25364</v>
      </c>
      <c r="O468">
        <v>27341</v>
      </c>
      <c r="P468">
        <v>28639</v>
      </c>
    </row>
    <row r="469" spans="1:16" ht="12.75">
      <c r="A469">
        <v>82100</v>
      </c>
      <c r="B469">
        <v>2</v>
      </c>
      <c r="D469" t="s">
        <v>20</v>
      </c>
      <c r="E469">
        <v>28052</v>
      </c>
      <c r="F469">
        <v>28489</v>
      </c>
      <c r="G469">
        <v>28057</v>
      </c>
      <c r="H469">
        <v>28009</v>
      </c>
      <c r="I469">
        <v>26447</v>
      </c>
      <c r="J469">
        <v>24460</v>
      </c>
      <c r="K469">
        <v>22159</v>
      </c>
      <c r="L469">
        <v>21678</v>
      </c>
      <c r="M469">
        <v>20180</v>
      </c>
      <c r="N469">
        <v>16973</v>
      </c>
      <c r="O469">
        <v>14411</v>
      </c>
      <c r="P469">
        <v>12620</v>
      </c>
    </row>
    <row r="470" spans="1:16" ht="12.75">
      <c r="A470">
        <v>82200</v>
      </c>
      <c r="B470">
        <v>1</v>
      </c>
      <c r="C470">
        <v>22</v>
      </c>
      <c r="D470" t="s">
        <v>20</v>
      </c>
      <c r="E470">
        <v>11463</v>
      </c>
      <c r="F470">
        <v>10809</v>
      </c>
      <c r="G470">
        <v>10346</v>
      </c>
      <c r="H470">
        <v>10211</v>
      </c>
      <c r="I470">
        <v>11412</v>
      </c>
      <c r="J470">
        <v>13702</v>
      </c>
      <c r="K470">
        <v>16480</v>
      </c>
      <c r="L470">
        <v>19355</v>
      </c>
      <c r="M470">
        <v>21677</v>
      </c>
      <c r="N470">
        <v>25275</v>
      </c>
      <c r="O470">
        <v>26573</v>
      </c>
      <c r="P470">
        <v>27067</v>
      </c>
    </row>
    <row r="471" spans="1:16" ht="12.75">
      <c r="A471">
        <v>82200</v>
      </c>
      <c r="B471">
        <v>2</v>
      </c>
      <c r="D471" t="s">
        <v>20</v>
      </c>
      <c r="E471">
        <v>27323</v>
      </c>
      <c r="F471">
        <v>28488</v>
      </c>
      <c r="G471">
        <v>29214</v>
      </c>
      <c r="H471">
        <v>28356</v>
      </c>
      <c r="I471">
        <v>26655</v>
      </c>
      <c r="J471">
        <v>24543</v>
      </c>
      <c r="K471">
        <v>21633</v>
      </c>
      <c r="L471">
        <v>21632</v>
      </c>
      <c r="M471">
        <v>20606</v>
      </c>
      <c r="N471">
        <v>17344</v>
      </c>
      <c r="O471">
        <v>14386</v>
      </c>
      <c r="P471">
        <v>12298</v>
      </c>
    </row>
    <row r="472" spans="1:16" ht="12.75">
      <c r="A472">
        <v>82300</v>
      </c>
      <c r="B472">
        <v>1</v>
      </c>
      <c r="C472">
        <v>32</v>
      </c>
      <c r="D472" t="s">
        <v>20</v>
      </c>
      <c r="E472">
        <v>11606</v>
      </c>
      <c r="F472">
        <v>11261</v>
      </c>
      <c r="G472">
        <v>10564</v>
      </c>
      <c r="H472">
        <v>10690</v>
      </c>
      <c r="I472">
        <v>12177</v>
      </c>
      <c r="J472">
        <v>13891</v>
      </c>
      <c r="K472">
        <v>16835</v>
      </c>
      <c r="L472">
        <v>20072</v>
      </c>
      <c r="M472">
        <v>23411</v>
      </c>
      <c r="N472">
        <v>26213</v>
      </c>
      <c r="O472">
        <v>27786</v>
      </c>
      <c r="P472">
        <v>28674</v>
      </c>
    </row>
    <row r="473" spans="1:16" ht="12.75">
      <c r="A473">
        <v>82300</v>
      </c>
      <c r="B473">
        <v>2</v>
      </c>
      <c r="D473" t="s">
        <v>20</v>
      </c>
      <c r="E473">
        <v>27771</v>
      </c>
      <c r="F473">
        <v>27959</v>
      </c>
      <c r="G473">
        <v>27527</v>
      </c>
      <c r="H473">
        <v>26503</v>
      </c>
      <c r="I473">
        <v>25079</v>
      </c>
      <c r="J473">
        <v>22370</v>
      </c>
      <c r="K473">
        <v>21561</v>
      </c>
      <c r="L473">
        <v>21185</v>
      </c>
      <c r="M473">
        <v>20578</v>
      </c>
      <c r="N473">
        <v>16528</v>
      </c>
      <c r="O473">
        <v>14668</v>
      </c>
      <c r="P473">
        <v>12793</v>
      </c>
    </row>
    <row r="474" spans="1:16" ht="12.75">
      <c r="A474">
        <v>82400</v>
      </c>
      <c r="B474">
        <v>1</v>
      </c>
      <c r="C474">
        <v>42</v>
      </c>
      <c r="D474" t="s">
        <v>20</v>
      </c>
      <c r="E474">
        <v>12104</v>
      </c>
      <c r="F474">
        <v>11743</v>
      </c>
      <c r="G474">
        <v>10982</v>
      </c>
      <c r="H474">
        <v>10798</v>
      </c>
      <c r="I474">
        <v>11733</v>
      </c>
      <c r="J474">
        <v>14624</v>
      </c>
      <c r="K474">
        <v>17310</v>
      </c>
      <c r="L474">
        <v>21384</v>
      </c>
      <c r="M474">
        <v>24389</v>
      </c>
      <c r="N474">
        <v>25875</v>
      </c>
      <c r="O474">
        <v>30830</v>
      </c>
      <c r="P474">
        <v>28910</v>
      </c>
    </row>
    <row r="475" spans="1:16" ht="12.75">
      <c r="A475">
        <v>82400</v>
      </c>
      <c r="B475">
        <v>2</v>
      </c>
      <c r="D475" t="s">
        <v>20</v>
      </c>
      <c r="E475">
        <v>29010</v>
      </c>
      <c r="F475">
        <v>29995</v>
      </c>
      <c r="G475">
        <v>29385</v>
      </c>
      <c r="H475">
        <v>28447</v>
      </c>
      <c r="I475">
        <v>26830</v>
      </c>
      <c r="J475">
        <v>24418</v>
      </c>
      <c r="K475">
        <v>22369</v>
      </c>
      <c r="L475">
        <v>22423</v>
      </c>
      <c r="M475">
        <v>21152</v>
      </c>
      <c r="N475">
        <v>17913</v>
      </c>
      <c r="O475">
        <v>15305</v>
      </c>
      <c r="P475">
        <v>13449</v>
      </c>
    </row>
    <row r="476" spans="1:16" ht="12.75">
      <c r="A476">
        <v>82500</v>
      </c>
      <c r="B476">
        <v>1</v>
      </c>
      <c r="C476">
        <v>52</v>
      </c>
      <c r="D476" t="s">
        <v>20</v>
      </c>
      <c r="E476">
        <v>12011</v>
      </c>
      <c r="F476">
        <v>11229</v>
      </c>
      <c r="G476">
        <v>10689</v>
      </c>
      <c r="H476">
        <v>10737</v>
      </c>
      <c r="I476">
        <v>11846</v>
      </c>
      <c r="J476">
        <v>14343</v>
      </c>
      <c r="K476">
        <v>16478</v>
      </c>
      <c r="L476">
        <v>20308</v>
      </c>
      <c r="M476">
        <v>25894</v>
      </c>
      <c r="N476">
        <v>26465</v>
      </c>
      <c r="O476">
        <v>30080</v>
      </c>
      <c r="P476">
        <v>29521</v>
      </c>
    </row>
    <row r="477" spans="1:16" ht="12.75">
      <c r="A477">
        <v>82500</v>
      </c>
      <c r="B477">
        <v>2</v>
      </c>
      <c r="D477" t="s">
        <v>20</v>
      </c>
      <c r="E477">
        <v>28199</v>
      </c>
      <c r="F477">
        <v>28367</v>
      </c>
      <c r="G477">
        <v>28895</v>
      </c>
      <c r="H477">
        <v>28093</v>
      </c>
      <c r="I477">
        <v>26662</v>
      </c>
      <c r="J477">
        <v>24979</v>
      </c>
      <c r="K477">
        <v>21670</v>
      </c>
      <c r="L477">
        <v>21374</v>
      </c>
      <c r="M477">
        <v>20432</v>
      </c>
      <c r="N477">
        <v>16445</v>
      </c>
      <c r="O477">
        <v>14374</v>
      </c>
      <c r="P477">
        <v>11845</v>
      </c>
    </row>
    <row r="478" spans="1:16" ht="12.75">
      <c r="A478">
        <v>82600</v>
      </c>
      <c r="B478">
        <v>1</v>
      </c>
      <c r="C478">
        <v>62</v>
      </c>
      <c r="D478" t="s">
        <v>20</v>
      </c>
      <c r="E478">
        <v>11281</v>
      </c>
      <c r="F478">
        <v>10899</v>
      </c>
      <c r="G478">
        <v>10459</v>
      </c>
      <c r="H478">
        <v>9945</v>
      </c>
      <c r="I478">
        <v>10879</v>
      </c>
      <c r="J478">
        <v>12870</v>
      </c>
      <c r="K478">
        <v>13963</v>
      </c>
      <c r="L478">
        <v>15219</v>
      </c>
      <c r="M478">
        <v>18212</v>
      </c>
      <c r="N478">
        <v>21517</v>
      </c>
      <c r="O478">
        <v>21764</v>
      </c>
      <c r="P478">
        <v>22911</v>
      </c>
    </row>
    <row r="479" spans="1:16" ht="12.75">
      <c r="A479">
        <v>82600</v>
      </c>
      <c r="B479">
        <v>2</v>
      </c>
      <c r="D479" t="s">
        <v>20</v>
      </c>
      <c r="E479">
        <v>22544</v>
      </c>
      <c r="F479">
        <v>21983</v>
      </c>
      <c r="G479">
        <v>22251</v>
      </c>
      <c r="H479">
        <v>21682</v>
      </c>
      <c r="I479">
        <v>20849</v>
      </c>
      <c r="J479">
        <v>19266</v>
      </c>
      <c r="K479">
        <v>18326</v>
      </c>
      <c r="L479">
        <v>18816</v>
      </c>
      <c r="M479">
        <v>17950</v>
      </c>
      <c r="N479">
        <v>15035</v>
      </c>
      <c r="O479">
        <v>13307</v>
      </c>
      <c r="P479">
        <v>12008</v>
      </c>
    </row>
    <row r="480" spans="1:16" ht="12.75">
      <c r="A480">
        <v>82700</v>
      </c>
      <c r="B480">
        <v>1</v>
      </c>
      <c r="C480">
        <v>72</v>
      </c>
      <c r="D480" t="s">
        <v>20</v>
      </c>
      <c r="E480">
        <v>11624</v>
      </c>
      <c r="F480">
        <v>11127</v>
      </c>
      <c r="G480">
        <v>10883</v>
      </c>
      <c r="H480">
        <v>10497</v>
      </c>
      <c r="I480">
        <v>10556</v>
      </c>
      <c r="J480">
        <v>11489</v>
      </c>
      <c r="K480">
        <v>12082</v>
      </c>
      <c r="L480">
        <v>12212</v>
      </c>
      <c r="M480">
        <v>13343</v>
      </c>
      <c r="N480">
        <v>15012</v>
      </c>
      <c r="O480">
        <v>17165</v>
      </c>
      <c r="P480">
        <v>19423</v>
      </c>
    </row>
    <row r="481" spans="1:16" ht="12.75">
      <c r="A481">
        <v>82700</v>
      </c>
      <c r="B481">
        <v>2</v>
      </c>
      <c r="D481" t="s">
        <v>20</v>
      </c>
      <c r="E481">
        <v>20137</v>
      </c>
      <c r="F481">
        <v>19846</v>
      </c>
      <c r="G481">
        <v>19335</v>
      </c>
      <c r="H481">
        <v>19060</v>
      </c>
      <c r="I481">
        <v>18459</v>
      </c>
      <c r="J481">
        <v>18240</v>
      </c>
      <c r="K481">
        <v>15594</v>
      </c>
      <c r="L481">
        <v>14947</v>
      </c>
      <c r="M481">
        <v>14139</v>
      </c>
      <c r="N481">
        <v>12766</v>
      </c>
      <c r="O481">
        <v>12121</v>
      </c>
      <c r="P481">
        <v>11088</v>
      </c>
    </row>
    <row r="482" spans="1:16" ht="12.75">
      <c r="A482">
        <v>82800</v>
      </c>
      <c r="B482">
        <v>1</v>
      </c>
      <c r="C482">
        <v>12</v>
      </c>
      <c r="D482" t="s">
        <v>20</v>
      </c>
      <c r="E482">
        <v>10754</v>
      </c>
      <c r="F482">
        <v>10720</v>
      </c>
      <c r="G482">
        <v>10635</v>
      </c>
      <c r="H482">
        <v>10919</v>
      </c>
      <c r="I482">
        <v>11868</v>
      </c>
      <c r="J482">
        <v>15101</v>
      </c>
      <c r="K482">
        <v>17545</v>
      </c>
      <c r="L482">
        <v>22278</v>
      </c>
      <c r="M482">
        <v>26323</v>
      </c>
      <c r="N482">
        <v>27769</v>
      </c>
      <c r="O482">
        <v>30413</v>
      </c>
      <c r="P482">
        <v>30096</v>
      </c>
    </row>
    <row r="483" spans="1:16" ht="12.75">
      <c r="A483">
        <v>82800</v>
      </c>
      <c r="B483">
        <v>2</v>
      </c>
      <c r="D483" t="s">
        <v>20</v>
      </c>
      <c r="E483">
        <v>30473</v>
      </c>
      <c r="F483">
        <v>30196</v>
      </c>
      <c r="G483">
        <v>31710</v>
      </c>
      <c r="H483">
        <v>29730</v>
      </c>
      <c r="I483">
        <v>26837</v>
      </c>
      <c r="J483">
        <v>24080</v>
      </c>
      <c r="K483">
        <v>21833</v>
      </c>
      <c r="L483">
        <v>21227</v>
      </c>
      <c r="M483">
        <v>20465</v>
      </c>
      <c r="N483">
        <v>17184</v>
      </c>
      <c r="O483">
        <v>15205</v>
      </c>
      <c r="P483">
        <v>13090</v>
      </c>
    </row>
    <row r="484" spans="1:16" ht="12.75">
      <c r="A484">
        <v>82900</v>
      </c>
      <c r="B484">
        <v>1</v>
      </c>
      <c r="C484">
        <v>22</v>
      </c>
      <c r="D484" t="s">
        <v>20</v>
      </c>
      <c r="E484">
        <v>12292</v>
      </c>
      <c r="F484">
        <v>12227</v>
      </c>
      <c r="G484">
        <v>11553</v>
      </c>
      <c r="H484">
        <v>11425</v>
      </c>
      <c r="I484">
        <v>12471</v>
      </c>
      <c r="J484">
        <v>14896</v>
      </c>
      <c r="K484">
        <v>17644</v>
      </c>
      <c r="L484">
        <v>20194</v>
      </c>
      <c r="M484">
        <v>23759</v>
      </c>
      <c r="N484">
        <v>26422</v>
      </c>
      <c r="O484">
        <v>28332</v>
      </c>
      <c r="P484">
        <v>29467</v>
      </c>
    </row>
    <row r="485" spans="1:16" ht="12.75">
      <c r="A485">
        <v>82900</v>
      </c>
      <c r="B485">
        <v>2</v>
      </c>
      <c r="D485" t="s">
        <v>20</v>
      </c>
      <c r="E485">
        <v>28492</v>
      </c>
      <c r="F485">
        <v>31941</v>
      </c>
      <c r="G485">
        <v>31176</v>
      </c>
      <c r="H485">
        <v>28793</v>
      </c>
      <c r="I485">
        <v>26461</v>
      </c>
      <c r="J485">
        <v>24342</v>
      </c>
      <c r="K485">
        <v>21790</v>
      </c>
      <c r="L485">
        <v>21296</v>
      </c>
      <c r="M485">
        <v>20764</v>
      </c>
      <c r="N485">
        <v>17906</v>
      </c>
      <c r="O485">
        <v>15095</v>
      </c>
      <c r="P485">
        <v>13273</v>
      </c>
    </row>
    <row r="486" spans="1:16" ht="12.75">
      <c r="A486">
        <v>83000</v>
      </c>
      <c r="B486">
        <v>1</v>
      </c>
      <c r="C486">
        <v>32</v>
      </c>
      <c r="D486" t="s">
        <v>20</v>
      </c>
      <c r="E486">
        <v>12248</v>
      </c>
      <c r="F486">
        <v>12128</v>
      </c>
      <c r="G486">
        <v>11679</v>
      </c>
      <c r="H486">
        <v>11795</v>
      </c>
      <c r="I486">
        <v>12725</v>
      </c>
      <c r="J486">
        <v>15176</v>
      </c>
      <c r="K486">
        <v>17531</v>
      </c>
      <c r="L486">
        <v>20548</v>
      </c>
      <c r="M486">
        <v>24185</v>
      </c>
      <c r="N486">
        <v>26578</v>
      </c>
      <c r="O486">
        <v>28412</v>
      </c>
      <c r="P486">
        <v>29613</v>
      </c>
    </row>
    <row r="487" spans="1:16" ht="12.75">
      <c r="A487">
        <v>83000</v>
      </c>
      <c r="B487">
        <v>2</v>
      </c>
      <c r="D487" t="s">
        <v>20</v>
      </c>
      <c r="E487">
        <v>30457</v>
      </c>
      <c r="F487">
        <v>32743</v>
      </c>
      <c r="G487">
        <v>30042</v>
      </c>
      <c r="H487">
        <v>29120</v>
      </c>
      <c r="I487">
        <v>27403</v>
      </c>
      <c r="J487">
        <v>25301</v>
      </c>
      <c r="K487">
        <v>22607</v>
      </c>
      <c r="L487">
        <v>21381</v>
      </c>
      <c r="M487">
        <v>20723</v>
      </c>
      <c r="N487">
        <v>16610</v>
      </c>
      <c r="O487">
        <v>14179</v>
      </c>
      <c r="P487">
        <v>12692</v>
      </c>
    </row>
    <row r="488" spans="1:16" ht="12.75">
      <c r="A488">
        <v>83100</v>
      </c>
      <c r="B488">
        <v>1</v>
      </c>
      <c r="C488">
        <v>42</v>
      </c>
      <c r="D488" t="s">
        <v>20</v>
      </c>
      <c r="E488">
        <v>11908</v>
      </c>
      <c r="F488">
        <v>11843</v>
      </c>
      <c r="G488">
        <v>10911</v>
      </c>
      <c r="H488">
        <v>11235</v>
      </c>
      <c r="I488">
        <v>12800</v>
      </c>
      <c r="J488">
        <v>14902</v>
      </c>
      <c r="K488">
        <v>17686</v>
      </c>
      <c r="L488">
        <v>21040</v>
      </c>
      <c r="M488">
        <v>25509</v>
      </c>
      <c r="N488">
        <v>30830</v>
      </c>
      <c r="O488">
        <v>33299</v>
      </c>
      <c r="P488">
        <v>31295</v>
      </c>
    </row>
    <row r="489" spans="1:16" ht="12.75">
      <c r="A489">
        <v>83100</v>
      </c>
      <c r="B489">
        <v>2</v>
      </c>
      <c r="D489" t="s">
        <v>20</v>
      </c>
      <c r="E489">
        <v>30705</v>
      </c>
      <c r="F489">
        <v>31240</v>
      </c>
      <c r="G489">
        <v>31541</v>
      </c>
      <c r="H489">
        <v>30399</v>
      </c>
      <c r="I489">
        <v>28946</v>
      </c>
      <c r="J489">
        <v>26875</v>
      </c>
      <c r="K489">
        <v>25042</v>
      </c>
      <c r="L489">
        <v>23538</v>
      </c>
      <c r="M489">
        <v>21595</v>
      </c>
      <c r="N489">
        <v>18131</v>
      </c>
      <c r="O489">
        <v>15799</v>
      </c>
      <c r="P489">
        <v>13991</v>
      </c>
    </row>
    <row r="490" spans="1:16" ht="12.75">
      <c r="A490">
        <v>90100</v>
      </c>
      <c r="B490">
        <v>1</v>
      </c>
      <c r="C490">
        <v>52</v>
      </c>
      <c r="D490" t="s">
        <v>20</v>
      </c>
      <c r="E490">
        <v>13494</v>
      </c>
      <c r="F490">
        <v>13161</v>
      </c>
      <c r="G490">
        <v>12609</v>
      </c>
      <c r="H490">
        <v>12669</v>
      </c>
      <c r="I490">
        <v>14369</v>
      </c>
      <c r="J490">
        <v>17479</v>
      </c>
      <c r="K490">
        <v>20558</v>
      </c>
      <c r="L490">
        <v>23817</v>
      </c>
      <c r="M490">
        <v>28369</v>
      </c>
      <c r="N490">
        <v>31373</v>
      </c>
      <c r="O490">
        <v>34282</v>
      </c>
      <c r="P490">
        <v>34097</v>
      </c>
    </row>
    <row r="491" spans="1:16" ht="12.75">
      <c r="A491">
        <v>90100</v>
      </c>
      <c r="B491">
        <v>2</v>
      </c>
      <c r="D491" t="s">
        <v>20</v>
      </c>
      <c r="E491">
        <v>33349</v>
      </c>
      <c r="F491">
        <v>34404</v>
      </c>
      <c r="G491">
        <v>34021</v>
      </c>
      <c r="H491">
        <v>32427</v>
      </c>
      <c r="I491">
        <v>31395</v>
      </c>
      <c r="J491">
        <v>28910</v>
      </c>
      <c r="K491">
        <v>26160</v>
      </c>
      <c r="L491">
        <v>24625</v>
      </c>
      <c r="M491">
        <v>23503</v>
      </c>
      <c r="N491">
        <v>19092</v>
      </c>
      <c r="O491">
        <v>16095</v>
      </c>
      <c r="P491">
        <v>14270</v>
      </c>
    </row>
    <row r="492" spans="1:16" ht="12.75">
      <c r="A492">
        <v>90200</v>
      </c>
      <c r="B492">
        <v>1</v>
      </c>
      <c r="C492">
        <v>62</v>
      </c>
      <c r="D492" t="s">
        <v>20</v>
      </c>
      <c r="E492">
        <v>13510</v>
      </c>
      <c r="F492">
        <v>12933</v>
      </c>
      <c r="G492">
        <v>12910</v>
      </c>
      <c r="H492">
        <v>12749</v>
      </c>
      <c r="I492">
        <v>12572</v>
      </c>
      <c r="J492">
        <v>14821</v>
      </c>
      <c r="K492">
        <v>15868</v>
      </c>
      <c r="L492">
        <v>16655</v>
      </c>
      <c r="M492">
        <v>19186</v>
      </c>
      <c r="N492">
        <v>21868</v>
      </c>
      <c r="O492">
        <v>22402</v>
      </c>
      <c r="P492">
        <v>22781</v>
      </c>
    </row>
    <row r="493" spans="1:16" ht="12.75">
      <c r="A493">
        <v>90200</v>
      </c>
      <c r="B493">
        <v>2</v>
      </c>
      <c r="D493" t="s">
        <v>20</v>
      </c>
      <c r="E493">
        <v>21523</v>
      </c>
      <c r="F493">
        <v>21842</v>
      </c>
      <c r="G493">
        <v>21500</v>
      </c>
      <c r="H493">
        <v>20755</v>
      </c>
      <c r="I493">
        <v>20118</v>
      </c>
      <c r="J493">
        <v>19575</v>
      </c>
      <c r="K493">
        <v>19035</v>
      </c>
      <c r="L493">
        <v>19340</v>
      </c>
      <c r="M493">
        <v>18929</v>
      </c>
      <c r="N493">
        <v>16136</v>
      </c>
      <c r="O493">
        <v>14088</v>
      </c>
      <c r="P493">
        <v>12819</v>
      </c>
    </row>
    <row r="494" spans="1:16" ht="12.75">
      <c r="A494">
        <v>90300</v>
      </c>
      <c r="B494">
        <v>1</v>
      </c>
      <c r="C494">
        <v>72</v>
      </c>
      <c r="D494" t="s">
        <v>20</v>
      </c>
      <c r="E494">
        <v>12075</v>
      </c>
      <c r="F494">
        <v>11638</v>
      </c>
      <c r="G494">
        <v>11247</v>
      </c>
      <c r="H494">
        <v>11135</v>
      </c>
      <c r="I494">
        <v>11626</v>
      </c>
      <c r="J494">
        <v>12228</v>
      </c>
      <c r="K494">
        <v>12888</v>
      </c>
      <c r="L494">
        <v>13704</v>
      </c>
      <c r="M494">
        <v>14818</v>
      </c>
      <c r="N494">
        <v>16563</v>
      </c>
      <c r="O494">
        <v>18813</v>
      </c>
      <c r="P494">
        <v>19019</v>
      </c>
    </row>
    <row r="495" spans="1:16" ht="12.75">
      <c r="A495">
        <v>90300</v>
      </c>
      <c r="B495">
        <v>2</v>
      </c>
      <c r="D495" t="s">
        <v>20</v>
      </c>
      <c r="E495">
        <v>19120</v>
      </c>
      <c r="F495">
        <v>18846</v>
      </c>
      <c r="G495">
        <v>18305</v>
      </c>
      <c r="H495">
        <v>18552</v>
      </c>
      <c r="I495">
        <v>18103</v>
      </c>
      <c r="J495">
        <v>17462</v>
      </c>
      <c r="K495">
        <v>15186</v>
      </c>
      <c r="L495">
        <v>15132</v>
      </c>
      <c r="M495">
        <v>14046</v>
      </c>
      <c r="N495">
        <v>13333</v>
      </c>
      <c r="O495">
        <v>13132</v>
      </c>
      <c r="P495">
        <v>12412</v>
      </c>
    </row>
    <row r="496" spans="1:16" ht="12.75">
      <c r="A496">
        <v>90400</v>
      </c>
      <c r="B496">
        <v>1</v>
      </c>
      <c r="C496">
        <v>81</v>
      </c>
      <c r="D496" t="s">
        <v>20</v>
      </c>
      <c r="E496">
        <v>11854</v>
      </c>
      <c r="F496">
        <v>11425</v>
      </c>
      <c r="G496">
        <v>11052</v>
      </c>
      <c r="H496">
        <v>10910</v>
      </c>
      <c r="I496">
        <v>11646</v>
      </c>
      <c r="J496">
        <v>12735</v>
      </c>
      <c r="K496">
        <v>13686</v>
      </c>
      <c r="L496">
        <v>14339</v>
      </c>
      <c r="M496">
        <v>15743</v>
      </c>
      <c r="N496">
        <v>17402</v>
      </c>
      <c r="O496">
        <v>18429</v>
      </c>
      <c r="P496">
        <v>18805</v>
      </c>
    </row>
    <row r="497" spans="1:16" ht="12.75">
      <c r="A497">
        <v>90400</v>
      </c>
      <c r="B497">
        <v>2</v>
      </c>
      <c r="D497" t="s">
        <v>20</v>
      </c>
      <c r="E497">
        <v>19349</v>
      </c>
      <c r="F497">
        <v>19856</v>
      </c>
      <c r="G497">
        <v>19266</v>
      </c>
      <c r="H497">
        <v>18430</v>
      </c>
      <c r="I497">
        <v>18144</v>
      </c>
      <c r="J497">
        <v>16794</v>
      </c>
      <c r="K497">
        <v>14960</v>
      </c>
      <c r="L497">
        <v>14327</v>
      </c>
      <c r="M497">
        <v>13779</v>
      </c>
      <c r="N497">
        <v>12475</v>
      </c>
      <c r="O497">
        <v>12040</v>
      </c>
      <c r="P497">
        <v>10952</v>
      </c>
    </row>
    <row r="498" spans="1:16" ht="12.75">
      <c r="A498">
        <v>90500</v>
      </c>
      <c r="B498">
        <v>1</v>
      </c>
      <c r="C498">
        <v>22</v>
      </c>
      <c r="D498" t="s">
        <v>20</v>
      </c>
      <c r="E498">
        <v>10452</v>
      </c>
      <c r="F498">
        <v>10186</v>
      </c>
      <c r="G498">
        <v>10195</v>
      </c>
      <c r="H498">
        <v>10189</v>
      </c>
      <c r="I498">
        <v>12058</v>
      </c>
      <c r="J498">
        <v>15188</v>
      </c>
      <c r="K498">
        <v>18241</v>
      </c>
      <c r="L498">
        <v>21911</v>
      </c>
      <c r="M498">
        <v>25283</v>
      </c>
      <c r="N498">
        <v>27249</v>
      </c>
      <c r="O498">
        <v>29211</v>
      </c>
      <c r="P498">
        <v>32871</v>
      </c>
    </row>
    <row r="499" spans="1:16" ht="12.75">
      <c r="A499">
        <v>90500</v>
      </c>
      <c r="B499">
        <v>2</v>
      </c>
      <c r="D499" t="s">
        <v>20</v>
      </c>
      <c r="E499">
        <v>28565</v>
      </c>
      <c r="F499">
        <v>29242</v>
      </c>
      <c r="G499">
        <v>31150</v>
      </c>
      <c r="H499">
        <v>27535</v>
      </c>
      <c r="I499">
        <v>26159</v>
      </c>
      <c r="J499">
        <v>24041</v>
      </c>
      <c r="K499">
        <v>22023</v>
      </c>
      <c r="L499">
        <v>21430</v>
      </c>
      <c r="M499">
        <v>20558</v>
      </c>
      <c r="N499">
        <v>17287</v>
      </c>
      <c r="O499">
        <v>14635</v>
      </c>
      <c r="P499">
        <v>13178</v>
      </c>
    </row>
    <row r="500" spans="1:16" ht="12.75">
      <c r="A500">
        <v>90600</v>
      </c>
      <c r="B500">
        <v>1</v>
      </c>
      <c r="C500">
        <v>32</v>
      </c>
      <c r="D500" t="s">
        <v>20</v>
      </c>
      <c r="E500">
        <v>12609</v>
      </c>
      <c r="F500">
        <v>11891</v>
      </c>
      <c r="G500">
        <v>11264</v>
      </c>
      <c r="H500">
        <v>11067</v>
      </c>
      <c r="I500">
        <v>12311</v>
      </c>
      <c r="J500">
        <v>15189</v>
      </c>
      <c r="K500">
        <v>17651</v>
      </c>
      <c r="L500">
        <v>22593</v>
      </c>
      <c r="M500">
        <v>24197</v>
      </c>
      <c r="N500">
        <v>27969</v>
      </c>
      <c r="O500">
        <v>31688</v>
      </c>
      <c r="P500">
        <v>30815</v>
      </c>
    </row>
    <row r="501" spans="1:16" ht="12.75">
      <c r="A501">
        <v>90600</v>
      </c>
      <c r="B501">
        <v>2</v>
      </c>
      <c r="D501" t="s">
        <v>20</v>
      </c>
      <c r="E501">
        <v>29352</v>
      </c>
      <c r="F501">
        <v>30930</v>
      </c>
      <c r="G501">
        <v>31926</v>
      </c>
      <c r="H501">
        <v>28122</v>
      </c>
      <c r="I501">
        <v>25660</v>
      </c>
      <c r="J501">
        <v>24241</v>
      </c>
      <c r="K501">
        <v>23025</v>
      </c>
      <c r="L501">
        <v>22000</v>
      </c>
      <c r="M501">
        <v>20701</v>
      </c>
      <c r="N501">
        <v>17638</v>
      </c>
      <c r="O501">
        <v>14495</v>
      </c>
      <c r="P501">
        <v>12794</v>
      </c>
    </row>
    <row r="502" spans="1:16" ht="12.75">
      <c r="A502">
        <v>90700</v>
      </c>
      <c r="B502">
        <v>1</v>
      </c>
      <c r="C502">
        <v>42</v>
      </c>
      <c r="D502" t="s">
        <v>20</v>
      </c>
      <c r="E502">
        <v>11903</v>
      </c>
      <c r="F502">
        <v>12041</v>
      </c>
      <c r="G502">
        <v>11792</v>
      </c>
      <c r="H502">
        <v>11499</v>
      </c>
      <c r="I502">
        <v>13076</v>
      </c>
      <c r="J502">
        <v>15503</v>
      </c>
      <c r="K502">
        <v>18482</v>
      </c>
      <c r="L502">
        <v>21426</v>
      </c>
      <c r="M502">
        <v>25252</v>
      </c>
      <c r="N502">
        <v>27924</v>
      </c>
      <c r="O502">
        <v>30201</v>
      </c>
      <c r="P502">
        <v>30665</v>
      </c>
    </row>
    <row r="503" spans="1:16" ht="12.75">
      <c r="A503">
        <v>90700</v>
      </c>
      <c r="B503">
        <v>2</v>
      </c>
      <c r="D503" t="s">
        <v>20</v>
      </c>
      <c r="E503">
        <v>29757</v>
      </c>
      <c r="F503">
        <v>31198</v>
      </c>
      <c r="G503">
        <v>30836</v>
      </c>
      <c r="H503">
        <v>29896</v>
      </c>
      <c r="I503">
        <v>28291</v>
      </c>
      <c r="J503">
        <v>26020</v>
      </c>
      <c r="K503">
        <v>24353</v>
      </c>
      <c r="L503">
        <v>23438</v>
      </c>
      <c r="M503">
        <v>22083</v>
      </c>
      <c r="N503">
        <v>19016</v>
      </c>
      <c r="O503">
        <v>15432</v>
      </c>
      <c r="P503">
        <v>13538</v>
      </c>
    </row>
    <row r="504" spans="1:16" ht="12.75">
      <c r="A504">
        <v>90800</v>
      </c>
      <c r="B504">
        <v>1</v>
      </c>
      <c r="C504">
        <v>52</v>
      </c>
      <c r="D504" t="s">
        <v>20</v>
      </c>
      <c r="E504">
        <v>12269</v>
      </c>
      <c r="F504">
        <v>11619</v>
      </c>
      <c r="G504">
        <v>11152</v>
      </c>
      <c r="H504">
        <v>11018</v>
      </c>
      <c r="I504">
        <v>12859</v>
      </c>
      <c r="J504">
        <v>15998</v>
      </c>
      <c r="K504">
        <v>18770</v>
      </c>
      <c r="L504">
        <v>21497</v>
      </c>
      <c r="M504">
        <v>25588</v>
      </c>
      <c r="N504">
        <v>29155</v>
      </c>
      <c r="O504">
        <v>32859</v>
      </c>
      <c r="P504">
        <v>32725</v>
      </c>
    </row>
    <row r="505" spans="1:16" ht="12.75">
      <c r="A505">
        <v>90800</v>
      </c>
      <c r="B505">
        <v>2</v>
      </c>
      <c r="D505" t="s">
        <v>20</v>
      </c>
      <c r="E505">
        <v>30319</v>
      </c>
      <c r="F505">
        <v>33404</v>
      </c>
      <c r="G505">
        <v>32535</v>
      </c>
      <c r="H505">
        <v>29713</v>
      </c>
      <c r="I505">
        <v>27339</v>
      </c>
      <c r="J505">
        <v>26023</v>
      </c>
      <c r="K505">
        <v>23906</v>
      </c>
      <c r="L505">
        <v>22626</v>
      </c>
      <c r="M505">
        <v>21483</v>
      </c>
      <c r="N505">
        <v>17827</v>
      </c>
      <c r="O505">
        <v>15074</v>
      </c>
      <c r="P505">
        <v>12872</v>
      </c>
    </row>
    <row r="506" spans="1:16" ht="12.75">
      <c r="A506">
        <v>90900</v>
      </c>
      <c r="B506">
        <v>1</v>
      </c>
      <c r="C506">
        <v>62</v>
      </c>
      <c r="D506" t="s">
        <v>20</v>
      </c>
      <c r="E506">
        <v>11537</v>
      </c>
      <c r="F506">
        <v>10946</v>
      </c>
      <c r="G506">
        <v>10630</v>
      </c>
      <c r="H506">
        <v>10521</v>
      </c>
      <c r="I506">
        <v>11439</v>
      </c>
      <c r="J506">
        <v>14083</v>
      </c>
      <c r="K506">
        <v>15346</v>
      </c>
      <c r="L506">
        <v>16293</v>
      </c>
      <c r="M506">
        <v>19161</v>
      </c>
      <c r="N506">
        <v>22149</v>
      </c>
      <c r="O506">
        <v>22822</v>
      </c>
      <c r="P506">
        <v>22906</v>
      </c>
    </row>
    <row r="507" spans="1:16" ht="12.75">
      <c r="A507">
        <v>90900</v>
      </c>
      <c r="B507">
        <v>2</v>
      </c>
      <c r="D507" t="s">
        <v>20</v>
      </c>
      <c r="E507">
        <v>23168</v>
      </c>
      <c r="F507">
        <v>22833</v>
      </c>
      <c r="G507">
        <v>20985</v>
      </c>
      <c r="H507">
        <v>20790</v>
      </c>
      <c r="I507">
        <v>20744</v>
      </c>
      <c r="J507">
        <v>20717</v>
      </c>
      <c r="K507">
        <v>19692</v>
      </c>
      <c r="L507">
        <v>20098</v>
      </c>
      <c r="M507">
        <v>18604</v>
      </c>
      <c r="N507">
        <v>15527</v>
      </c>
      <c r="O507">
        <v>13600</v>
      </c>
      <c r="P507">
        <v>12208</v>
      </c>
    </row>
    <row r="508" spans="1:16" ht="12.75">
      <c r="A508">
        <v>91000</v>
      </c>
      <c r="B508">
        <v>1</v>
      </c>
      <c r="C508">
        <v>72</v>
      </c>
      <c r="D508" t="s">
        <v>20</v>
      </c>
      <c r="E508">
        <v>11591</v>
      </c>
      <c r="F508">
        <v>10722</v>
      </c>
      <c r="G508">
        <v>10620</v>
      </c>
      <c r="H508">
        <v>10310</v>
      </c>
      <c r="I508">
        <v>10682</v>
      </c>
      <c r="J508">
        <v>11512</v>
      </c>
      <c r="K508">
        <v>12007</v>
      </c>
      <c r="L508">
        <v>12635</v>
      </c>
      <c r="M508">
        <v>13686</v>
      </c>
      <c r="N508">
        <v>15196</v>
      </c>
      <c r="O508">
        <v>17559</v>
      </c>
      <c r="P508">
        <v>18939</v>
      </c>
    </row>
    <row r="509" spans="1:16" ht="12.75">
      <c r="A509">
        <v>91000</v>
      </c>
      <c r="B509">
        <v>2</v>
      </c>
      <c r="D509" t="s">
        <v>20</v>
      </c>
      <c r="E509">
        <v>19702</v>
      </c>
      <c r="F509">
        <v>19507</v>
      </c>
      <c r="G509">
        <v>19368</v>
      </c>
      <c r="H509">
        <v>18878</v>
      </c>
      <c r="I509">
        <v>19161</v>
      </c>
      <c r="J509">
        <v>17786</v>
      </c>
      <c r="K509">
        <v>15953</v>
      </c>
      <c r="L509">
        <v>15752</v>
      </c>
      <c r="M509">
        <v>14395</v>
      </c>
      <c r="N509">
        <v>13055</v>
      </c>
      <c r="O509">
        <v>11953</v>
      </c>
      <c r="P509">
        <v>11575</v>
      </c>
    </row>
    <row r="510" spans="1:16" ht="12.75">
      <c r="A510">
        <v>91100</v>
      </c>
      <c r="B510">
        <v>1</v>
      </c>
      <c r="C510">
        <v>12</v>
      </c>
      <c r="D510" t="s">
        <v>20</v>
      </c>
      <c r="E510">
        <v>10996</v>
      </c>
      <c r="F510">
        <v>10261</v>
      </c>
      <c r="G510">
        <v>10520</v>
      </c>
      <c r="H510">
        <v>11087</v>
      </c>
      <c r="I510">
        <v>12505</v>
      </c>
      <c r="J510">
        <v>15357</v>
      </c>
      <c r="K510">
        <v>19139</v>
      </c>
      <c r="L510">
        <v>22292</v>
      </c>
      <c r="M510">
        <v>26584</v>
      </c>
      <c r="N510">
        <v>30301</v>
      </c>
      <c r="O510">
        <v>31176</v>
      </c>
      <c r="P510">
        <v>33760</v>
      </c>
    </row>
    <row r="511" spans="1:16" ht="12.75">
      <c r="A511">
        <v>91100</v>
      </c>
      <c r="B511">
        <v>2</v>
      </c>
      <c r="D511" t="s">
        <v>20</v>
      </c>
      <c r="E511">
        <v>32483</v>
      </c>
      <c r="F511">
        <v>31448</v>
      </c>
      <c r="G511">
        <v>31495</v>
      </c>
      <c r="H511">
        <v>30520</v>
      </c>
      <c r="I511">
        <v>28084</v>
      </c>
      <c r="J511">
        <v>25575</v>
      </c>
      <c r="K511">
        <v>23926</v>
      </c>
      <c r="L511">
        <v>23075</v>
      </c>
      <c r="M511">
        <v>22342</v>
      </c>
      <c r="N511">
        <v>18813</v>
      </c>
      <c r="O511">
        <v>15004</v>
      </c>
      <c r="P511">
        <v>13302</v>
      </c>
    </row>
    <row r="512" spans="1:16" ht="12.75">
      <c r="A512">
        <v>91200</v>
      </c>
      <c r="B512">
        <v>1</v>
      </c>
      <c r="C512">
        <v>22</v>
      </c>
      <c r="D512" t="s">
        <v>20</v>
      </c>
      <c r="E512">
        <v>12567</v>
      </c>
      <c r="F512">
        <v>11807</v>
      </c>
      <c r="G512">
        <v>11442</v>
      </c>
      <c r="H512">
        <v>11265</v>
      </c>
      <c r="I512">
        <v>13157</v>
      </c>
      <c r="J512">
        <v>16449</v>
      </c>
      <c r="K512">
        <v>19763</v>
      </c>
      <c r="L512">
        <v>23322</v>
      </c>
      <c r="M512">
        <v>26501</v>
      </c>
      <c r="N512">
        <v>29666</v>
      </c>
      <c r="O512">
        <v>32371</v>
      </c>
      <c r="P512">
        <v>33080</v>
      </c>
    </row>
    <row r="513" spans="1:16" ht="12.75">
      <c r="A513">
        <v>91200</v>
      </c>
      <c r="B513">
        <v>2</v>
      </c>
      <c r="D513" t="s">
        <v>20</v>
      </c>
      <c r="E513">
        <v>30614</v>
      </c>
      <c r="F513">
        <v>30921</v>
      </c>
      <c r="G513">
        <v>31284</v>
      </c>
      <c r="H513">
        <v>30365</v>
      </c>
      <c r="I513">
        <v>29178</v>
      </c>
      <c r="J513">
        <v>26280</v>
      </c>
      <c r="K513">
        <v>24227</v>
      </c>
      <c r="L513">
        <v>22958</v>
      </c>
      <c r="M513">
        <v>21663</v>
      </c>
      <c r="N513">
        <v>18168</v>
      </c>
      <c r="O513">
        <v>15266</v>
      </c>
      <c r="P513">
        <v>13672</v>
      </c>
    </row>
    <row r="514" spans="1:16" ht="12.75">
      <c r="A514">
        <v>91300</v>
      </c>
      <c r="B514">
        <v>1</v>
      </c>
      <c r="C514">
        <v>32</v>
      </c>
      <c r="D514" t="s">
        <v>20</v>
      </c>
      <c r="E514">
        <v>12738</v>
      </c>
      <c r="F514">
        <v>12698</v>
      </c>
      <c r="G514">
        <v>12308</v>
      </c>
      <c r="H514">
        <v>12068</v>
      </c>
      <c r="I514">
        <v>13221</v>
      </c>
      <c r="J514">
        <v>16370</v>
      </c>
      <c r="K514">
        <v>20593</v>
      </c>
      <c r="L514">
        <v>24377</v>
      </c>
      <c r="M514">
        <v>28077</v>
      </c>
      <c r="N514">
        <v>30543</v>
      </c>
      <c r="O514">
        <v>32290</v>
      </c>
      <c r="P514">
        <v>31719</v>
      </c>
    </row>
    <row r="515" spans="1:16" ht="12.75">
      <c r="A515">
        <v>91300</v>
      </c>
      <c r="B515">
        <v>2</v>
      </c>
      <c r="D515" t="s">
        <v>20</v>
      </c>
      <c r="E515">
        <v>30319</v>
      </c>
      <c r="F515">
        <v>31507</v>
      </c>
      <c r="G515">
        <v>31748</v>
      </c>
      <c r="H515">
        <v>30981</v>
      </c>
      <c r="I515">
        <v>28684</v>
      </c>
      <c r="J515">
        <v>26549</v>
      </c>
      <c r="K515">
        <v>24229</v>
      </c>
      <c r="L515">
        <v>23075</v>
      </c>
      <c r="M515">
        <v>21551</v>
      </c>
      <c r="N515">
        <v>17695</v>
      </c>
      <c r="O515">
        <v>15847</v>
      </c>
      <c r="P515">
        <v>13624</v>
      </c>
    </row>
    <row r="516" spans="1:16" ht="12.75">
      <c r="A516">
        <v>91400</v>
      </c>
      <c r="B516">
        <v>1</v>
      </c>
      <c r="C516">
        <v>42</v>
      </c>
      <c r="D516" t="s">
        <v>20</v>
      </c>
      <c r="E516">
        <v>12402</v>
      </c>
      <c r="F516">
        <v>12240</v>
      </c>
      <c r="G516">
        <v>11378</v>
      </c>
      <c r="H516">
        <v>11531</v>
      </c>
      <c r="I516">
        <v>12978</v>
      </c>
      <c r="J516">
        <v>15598</v>
      </c>
      <c r="K516">
        <v>18539</v>
      </c>
      <c r="L516">
        <v>21425</v>
      </c>
      <c r="M516">
        <v>25563</v>
      </c>
      <c r="N516">
        <v>28611</v>
      </c>
      <c r="O516">
        <v>31843</v>
      </c>
      <c r="P516">
        <v>33477</v>
      </c>
    </row>
    <row r="517" spans="1:16" ht="12.75">
      <c r="A517">
        <v>91400</v>
      </c>
      <c r="B517">
        <v>2</v>
      </c>
      <c r="D517" t="s">
        <v>20</v>
      </c>
      <c r="E517">
        <v>31003</v>
      </c>
      <c r="F517">
        <v>32178</v>
      </c>
      <c r="G517">
        <v>31809</v>
      </c>
      <c r="H517">
        <v>30562</v>
      </c>
      <c r="I517">
        <v>28682</v>
      </c>
      <c r="J517">
        <v>25941</v>
      </c>
      <c r="K517">
        <v>23373</v>
      </c>
      <c r="L517">
        <v>22737</v>
      </c>
      <c r="M517">
        <v>22107</v>
      </c>
      <c r="N517">
        <v>18451</v>
      </c>
      <c r="O517">
        <v>15947</v>
      </c>
      <c r="P517">
        <v>14002</v>
      </c>
    </row>
    <row r="518" spans="1:16" ht="12.75">
      <c r="A518">
        <v>91500</v>
      </c>
      <c r="B518">
        <v>1</v>
      </c>
      <c r="C518">
        <v>52</v>
      </c>
      <c r="D518" t="s">
        <v>20</v>
      </c>
      <c r="E518">
        <v>12941</v>
      </c>
      <c r="F518">
        <v>12432</v>
      </c>
      <c r="G518">
        <v>11972</v>
      </c>
      <c r="H518">
        <v>12064</v>
      </c>
      <c r="I518">
        <v>13793</v>
      </c>
      <c r="J518">
        <v>16894</v>
      </c>
      <c r="K518">
        <v>20230</v>
      </c>
      <c r="L518">
        <v>23264</v>
      </c>
      <c r="M518">
        <v>27664</v>
      </c>
      <c r="N518">
        <v>29628</v>
      </c>
      <c r="O518">
        <v>31154</v>
      </c>
      <c r="P518">
        <v>31336</v>
      </c>
    </row>
    <row r="519" spans="1:16" ht="12.75">
      <c r="A519">
        <v>91500</v>
      </c>
      <c r="B519">
        <v>2</v>
      </c>
      <c r="D519" t="s">
        <v>20</v>
      </c>
      <c r="E519">
        <v>30077</v>
      </c>
      <c r="F519">
        <v>29511</v>
      </c>
      <c r="G519">
        <v>31279</v>
      </c>
      <c r="H519">
        <v>28035</v>
      </c>
      <c r="I519">
        <v>25563</v>
      </c>
      <c r="J519">
        <v>24080</v>
      </c>
      <c r="K519">
        <v>22075</v>
      </c>
      <c r="L519">
        <v>22134</v>
      </c>
      <c r="M519">
        <v>20820</v>
      </c>
      <c r="N519">
        <v>17028</v>
      </c>
      <c r="O519">
        <v>14748</v>
      </c>
      <c r="P519">
        <v>11986</v>
      </c>
    </row>
    <row r="520" spans="1:16" ht="12.75">
      <c r="A520">
        <v>91600</v>
      </c>
      <c r="B520">
        <v>1</v>
      </c>
      <c r="C520">
        <v>62</v>
      </c>
      <c r="D520" t="s">
        <v>20</v>
      </c>
      <c r="E520">
        <v>10987</v>
      </c>
      <c r="F520">
        <v>10809</v>
      </c>
      <c r="G520">
        <v>10699</v>
      </c>
      <c r="H520">
        <v>10416</v>
      </c>
      <c r="I520">
        <v>11370</v>
      </c>
      <c r="J520">
        <v>13439</v>
      </c>
      <c r="K520">
        <v>14551</v>
      </c>
      <c r="L520">
        <v>15744</v>
      </c>
      <c r="M520">
        <v>17932</v>
      </c>
      <c r="N520">
        <v>20548</v>
      </c>
      <c r="O520">
        <v>21649</v>
      </c>
      <c r="P520">
        <v>21995</v>
      </c>
    </row>
    <row r="521" spans="1:16" ht="12.75">
      <c r="A521">
        <v>91600</v>
      </c>
      <c r="B521">
        <v>2</v>
      </c>
      <c r="D521" t="s">
        <v>20</v>
      </c>
      <c r="E521">
        <v>22627</v>
      </c>
      <c r="F521">
        <v>21145</v>
      </c>
      <c r="G521">
        <v>20489</v>
      </c>
      <c r="H521">
        <v>19988</v>
      </c>
      <c r="I521">
        <v>19488</v>
      </c>
      <c r="J521">
        <v>18998</v>
      </c>
      <c r="K521">
        <v>18849</v>
      </c>
      <c r="L521">
        <v>18130</v>
      </c>
      <c r="M521">
        <v>17259</v>
      </c>
      <c r="N521">
        <v>14098</v>
      </c>
      <c r="O521">
        <v>11782</v>
      </c>
      <c r="P521">
        <v>11201</v>
      </c>
    </row>
    <row r="522" spans="1:16" ht="12.75">
      <c r="A522">
        <v>91700</v>
      </c>
      <c r="B522">
        <v>1</v>
      </c>
      <c r="C522">
        <v>72</v>
      </c>
      <c r="D522" t="s">
        <v>20</v>
      </c>
      <c r="E522">
        <v>10465</v>
      </c>
      <c r="F522">
        <v>10275</v>
      </c>
      <c r="G522">
        <v>10126</v>
      </c>
      <c r="H522">
        <v>10050</v>
      </c>
      <c r="I522">
        <v>10157</v>
      </c>
      <c r="J522">
        <v>10989</v>
      </c>
      <c r="K522">
        <v>11770</v>
      </c>
      <c r="L522">
        <v>11535</v>
      </c>
      <c r="M522">
        <v>13151</v>
      </c>
      <c r="N522">
        <v>14769</v>
      </c>
      <c r="O522">
        <v>16751</v>
      </c>
      <c r="P522">
        <v>17409</v>
      </c>
    </row>
    <row r="523" spans="1:16" ht="12.75">
      <c r="A523">
        <v>91700</v>
      </c>
      <c r="B523">
        <v>2</v>
      </c>
      <c r="D523" t="s">
        <v>20</v>
      </c>
      <c r="E523">
        <v>17800</v>
      </c>
      <c r="F523">
        <v>17970</v>
      </c>
      <c r="G523">
        <v>17772</v>
      </c>
      <c r="H523">
        <v>17052</v>
      </c>
      <c r="I523">
        <v>16723</v>
      </c>
      <c r="J523">
        <v>15639</v>
      </c>
      <c r="K523">
        <v>13851</v>
      </c>
      <c r="L523">
        <v>14292</v>
      </c>
      <c r="M523">
        <v>12838</v>
      </c>
      <c r="N523">
        <v>12128</v>
      </c>
      <c r="O523">
        <v>11528</v>
      </c>
      <c r="P523">
        <v>10664</v>
      </c>
    </row>
    <row r="524" spans="1:16" ht="12.75">
      <c r="A524">
        <v>91800</v>
      </c>
      <c r="B524">
        <v>1</v>
      </c>
      <c r="C524">
        <v>12</v>
      </c>
      <c r="D524" t="s">
        <v>20</v>
      </c>
      <c r="E524">
        <v>10307</v>
      </c>
      <c r="F524">
        <v>10468</v>
      </c>
      <c r="G524">
        <v>10560</v>
      </c>
      <c r="H524">
        <v>10903</v>
      </c>
      <c r="I524">
        <v>11772</v>
      </c>
      <c r="J524">
        <v>15091</v>
      </c>
      <c r="K524">
        <v>18385</v>
      </c>
      <c r="L524">
        <v>23654</v>
      </c>
      <c r="M524">
        <v>28442</v>
      </c>
      <c r="N524">
        <v>29236</v>
      </c>
      <c r="O524">
        <v>32283</v>
      </c>
      <c r="P524">
        <v>31460</v>
      </c>
    </row>
    <row r="525" spans="1:16" ht="12.75">
      <c r="A525">
        <v>91800</v>
      </c>
      <c r="B525">
        <v>2</v>
      </c>
      <c r="D525" t="s">
        <v>20</v>
      </c>
      <c r="E525">
        <v>30230</v>
      </c>
      <c r="F525">
        <v>31311</v>
      </c>
      <c r="G525">
        <v>31554</v>
      </c>
      <c r="H525">
        <v>30433</v>
      </c>
      <c r="I525">
        <v>27708</v>
      </c>
      <c r="J525">
        <v>26592</v>
      </c>
      <c r="K525">
        <v>24081</v>
      </c>
      <c r="L525">
        <v>22885</v>
      </c>
      <c r="M525">
        <v>21450</v>
      </c>
      <c r="N525">
        <v>17927</v>
      </c>
      <c r="O525">
        <v>15655</v>
      </c>
      <c r="P525">
        <v>13453</v>
      </c>
    </row>
    <row r="526" spans="1:16" ht="12.75">
      <c r="A526">
        <v>91900</v>
      </c>
      <c r="B526">
        <v>1</v>
      </c>
      <c r="C526">
        <v>22</v>
      </c>
      <c r="D526" t="s">
        <v>20</v>
      </c>
      <c r="E526">
        <v>12727</v>
      </c>
      <c r="F526">
        <v>12257</v>
      </c>
      <c r="G526">
        <v>11636</v>
      </c>
      <c r="H526">
        <v>11418</v>
      </c>
      <c r="I526">
        <v>12722</v>
      </c>
      <c r="J526">
        <v>16080</v>
      </c>
      <c r="K526">
        <v>19823</v>
      </c>
      <c r="L526">
        <v>23163</v>
      </c>
      <c r="M526">
        <v>26511</v>
      </c>
      <c r="N526">
        <v>30314</v>
      </c>
      <c r="O526">
        <v>33032</v>
      </c>
      <c r="P526">
        <v>31862</v>
      </c>
    </row>
    <row r="527" spans="1:16" ht="12.75">
      <c r="A527">
        <v>91900</v>
      </c>
      <c r="B527">
        <v>2</v>
      </c>
      <c r="D527" t="s">
        <v>20</v>
      </c>
      <c r="E527">
        <v>30539</v>
      </c>
      <c r="F527">
        <v>31288</v>
      </c>
      <c r="G527">
        <v>30845</v>
      </c>
      <c r="H527">
        <v>29402</v>
      </c>
      <c r="I527">
        <v>27836</v>
      </c>
      <c r="J527">
        <v>25356</v>
      </c>
      <c r="K527">
        <v>24381</v>
      </c>
      <c r="L527">
        <v>23473</v>
      </c>
      <c r="M527">
        <v>21844</v>
      </c>
      <c r="N527">
        <v>18356</v>
      </c>
      <c r="O527">
        <v>14978</v>
      </c>
      <c r="P527">
        <v>13982</v>
      </c>
    </row>
    <row r="528" spans="1:16" ht="12.75">
      <c r="A528">
        <v>92000</v>
      </c>
      <c r="B528">
        <v>1</v>
      </c>
      <c r="C528">
        <v>32</v>
      </c>
      <c r="D528" t="s">
        <v>20</v>
      </c>
      <c r="E528">
        <v>12783</v>
      </c>
      <c r="F528">
        <v>12510</v>
      </c>
      <c r="G528">
        <v>12189</v>
      </c>
      <c r="H528">
        <v>12929</v>
      </c>
      <c r="I528">
        <v>13875</v>
      </c>
      <c r="J528">
        <v>16417</v>
      </c>
      <c r="K528">
        <v>19830</v>
      </c>
      <c r="L528">
        <v>23763</v>
      </c>
      <c r="M528">
        <v>27185</v>
      </c>
      <c r="N528">
        <v>30063</v>
      </c>
      <c r="O528">
        <v>31633</v>
      </c>
      <c r="P528">
        <v>32074</v>
      </c>
    </row>
    <row r="529" spans="1:16" ht="12.75">
      <c r="A529">
        <v>92000</v>
      </c>
      <c r="B529">
        <v>2</v>
      </c>
      <c r="D529" t="s">
        <v>20</v>
      </c>
      <c r="E529">
        <v>30268</v>
      </c>
      <c r="F529">
        <v>32439</v>
      </c>
      <c r="G529">
        <v>34664</v>
      </c>
      <c r="H529">
        <v>31563</v>
      </c>
      <c r="I529">
        <v>29585</v>
      </c>
      <c r="J529">
        <v>27762</v>
      </c>
      <c r="K529">
        <v>25860</v>
      </c>
      <c r="L529">
        <v>24929</v>
      </c>
      <c r="M529">
        <v>21990</v>
      </c>
      <c r="N529">
        <v>18227</v>
      </c>
      <c r="O529">
        <v>15182</v>
      </c>
      <c r="P529">
        <v>14176</v>
      </c>
    </row>
    <row r="530" spans="1:16" ht="12.75">
      <c r="A530">
        <v>92100</v>
      </c>
      <c r="B530">
        <v>1</v>
      </c>
      <c r="C530">
        <v>42</v>
      </c>
      <c r="D530" t="s">
        <v>20</v>
      </c>
      <c r="E530">
        <v>12982</v>
      </c>
      <c r="F530">
        <v>12427</v>
      </c>
      <c r="G530">
        <v>11922</v>
      </c>
      <c r="H530">
        <v>11828</v>
      </c>
      <c r="I530">
        <v>12773</v>
      </c>
      <c r="J530">
        <v>15596</v>
      </c>
      <c r="K530">
        <v>19625</v>
      </c>
      <c r="L530">
        <v>23013</v>
      </c>
      <c r="M530">
        <v>26094</v>
      </c>
      <c r="N530">
        <v>30772</v>
      </c>
      <c r="O530">
        <v>33280</v>
      </c>
      <c r="P530">
        <v>33597</v>
      </c>
    </row>
    <row r="531" spans="1:16" ht="12.75">
      <c r="A531">
        <v>92100</v>
      </c>
      <c r="B531">
        <v>2</v>
      </c>
      <c r="D531" t="s">
        <v>20</v>
      </c>
      <c r="E531">
        <v>31398</v>
      </c>
      <c r="F531">
        <v>32483</v>
      </c>
      <c r="G531">
        <v>31982</v>
      </c>
      <c r="H531">
        <v>30450</v>
      </c>
      <c r="I531">
        <v>28690</v>
      </c>
      <c r="J531">
        <v>25687</v>
      </c>
      <c r="K531">
        <v>24659</v>
      </c>
      <c r="L531">
        <v>23596</v>
      </c>
      <c r="M531">
        <v>21363</v>
      </c>
      <c r="N531">
        <v>17400</v>
      </c>
      <c r="O531">
        <v>14888</v>
      </c>
      <c r="P531">
        <v>13398</v>
      </c>
    </row>
    <row r="532" spans="1:16" ht="12.75">
      <c r="A532">
        <v>92200</v>
      </c>
      <c r="B532">
        <v>1</v>
      </c>
      <c r="C532">
        <v>52</v>
      </c>
      <c r="D532" t="s">
        <v>20</v>
      </c>
      <c r="E532">
        <v>12408</v>
      </c>
      <c r="F532">
        <v>12147</v>
      </c>
      <c r="G532">
        <v>11664</v>
      </c>
      <c r="H532">
        <v>12116</v>
      </c>
      <c r="I532">
        <v>13506</v>
      </c>
      <c r="J532">
        <v>16256</v>
      </c>
      <c r="K532">
        <v>19454</v>
      </c>
      <c r="L532">
        <v>23932</v>
      </c>
      <c r="M532">
        <v>27996</v>
      </c>
      <c r="N532">
        <v>29246</v>
      </c>
      <c r="O532">
        <v>33050</v>
      </c>
      <c r="P532">
        <v>31127</v>
      </c>
    </row>
    <row r="533" spans="1:16" ht="12.75">
      <c r="A533">
        <v>92200</v>
      </c>
      <c r="B533">
        <v>2</v>
      </c>
      <c r="D533" t="s">
        <v>20</v>
      </c>
      <c r="E533">
        <v>29276</v>
      </c>
      <c r="F533">
        <v>30122</v>
      </c>
      <c r="G533">
        <v>29802</v>
      </c>
      <c r="H533">
        <v>28944</v>
      </c>
      <c r="I533">
        <v>27161</v>
      </c>
      <c r="J533">
        <v>24802</v>
      </c>
      <c r="K533">
        <v>21962</v>
      </c>
      <c r="L533">
        <v>21026</v>
      </c>
      <c r="M533">
        <v>19428</v>
      </c>
      <c r="N533">
        <v>15213</v>
      </c>
      <c r="O533">
        <v>13093</v>
      </c>
      <c r="P533">
        <v>11725</v>
      </c>
    </row>
    <row r="534" spans="1:16" ht="12.75">
      <c r="A534">
        <v>92300</v>
      </c>
      <c r="B534">
        <v>1</v>
      </c>
      <c r="C534">
        <v>62</v>
      </c>
      <c r="D534" t="s">
        <v>20</v>
      </c>
      <c r="E534">
        <v>11117</v>
      </c>
      <c r="F534">
        <v>10842</v>
      </c>
      <c r="G534">
        <v>10628</v>
      </c>
      <c r="H534">
        <v>10742</v>
      </c>
      <c r="I534">
        <v>11817</v>
      </c>
      <c r="J534">
        <v>12818</v>
      </c>
      <c r="K534">
        <v>14677</v>
      </c>
      <c r="L534">
        <v>15927</v>
      </c>
      <c r="M534">
        <v>17252</v>
      </c>
      <c r="N534">
        <v>19366</v>
      </c>
      <c r="O534">
        <v>21153</v>
      </c>
      <c r="P534">
        <v>20366</v>
      </c>
    </row>
    <row r="535" spans="1:16" ht="12.75">
      <c r="A535">
        <v>92300</v>
      </c>
      <c r="B535">
        <v>2</v>
      </c>
      <c r="D535" t="s">
        <v>20</v>
      </c>
      <c r="E535">
        <v>19457</v>
      </c>
      <c r="F535">
        <v>19557</v>
      </c>
      <c r="G535">
        <v>20262</v>
      </c>
      <c r="H535">
        <v>19930</v>
      </c>
      <c r="I535">
        <v>19153</v>
      </c>
      <c r="J535">
        <v>19461</v>
      </c>
      <c r="K535">
        <v>18252</v>
      </c>
      <c r="L535">
        <v>17818</v>
      </c>
      <c r="M535">
        <v>16697</v>
      </c>
      <c r="N535">
        <v>13987</v>
      </c>
      <c r="O535">
        <v>13102</v>
      </c>
      <c r="P535">
        <v>12362</v>
      </c>
    </row>
    <row r="536" spans="1:16" ht="12.75">
      <c r="A536">
        <v>92400</v>
      </c>
      <c r="B536">
        <v>1</v>
      </c>
      <c r="C536">
        <v>72</v>
      </c>
      <c r="D536" t="s">
        <v>20</v>
      </c>
      <c r="E536">
        <v>11562</v>
      </c>
      <c r="F536">
        <v>11352</v>
      </c>
      <c r="G536">
        <v>10802</v>
      </c>
      <c r="H536">
        <v>10618</v>
      </c>
      <c r="I536">
        <v>10929</v>
      </c>
      <c r="J536">
        <v>11788</v>
      </c>
      <c r="K536">
        <v>13497</v>
      </c>
      <c r="L536">
        <v>13364</v>
      </c>
      <c r="M536">
        <v>15091</v>
      </c>
      <c r="N536">
        <v>17205</v>
      </c>
      <c r="O536">
        <v>18235</v>
      </c>
      <c r="P536">
        <v>17764</v>
      </c>
    </row>
    <row r="537" spans="1:16" ht="12.75">
      <c r="A537">
        <v>92400</v>
      </c>
      <c r="B537">
        <v>2</v>
      </c>
      <c r="D537" t="s">
        <v>20</v>
      </c>
      <c r="E537">
        <v>17701</v>
      </c>
      <c r="F537">
        <v>18407</v>
      </c>
      <c r="G537">
        <v>18305</v>
      </c>
      <c r="H537">
        <v>17351</v>
      </c>
      <c r="I537">
        <v>18073</v>
      </c>
      <c r="J537">
        <v>17970</v>
      </c>
      <c r="K537">
        <v>16854</v>
      </c>
      <c r="L537">
        <v>14904</v>
      </c>
      <c r="M537">
        <v>13546</v>
      </c>
      <c r="N537">
        <v>12493</v>
      </c>
      <c r="O537">
        <v>12054</v>
      </c>
      <c r="P537">
        <v>11415</v>
      </c>
    </row>
    <row r="538" spans="1:16" ht="12.75">
      <c r="A538">
        <v>92500</v>
      </c>
      <c r="B538">
        <v>1</v>
      </c>
      <c r="C538">
        <v>12</v>
      </c>
      <c r="D538" t="s">
        <v>20</v>
      </c>
      <c r="E538">
        <v>10621</v>
      </c>
      <c r="F538">
        <v>10835</v>
      </c>
      <c r="G538">
        <v>10863</v>
      </c>
      <c r="H538">
        <v>11183</v>
      </c>
      <c r="I538">
        <v>12367</v>
      </c>
      <c r="J538">
        <v>15026</v>
      </c>
      <c r="K538">
        <v>18206</v>
      </c>
      <c r="L538">
        <v>22744</v>
      </c>
      <c r="M538">
        <v>25777</v>
      </c>
      <c r="N538">
        <v>29848</v>
      </c>
      <c r="O538">
        <v>31966</v>
      </c>
      <c r="P538">
        <v>30530</v>
      </c>
    </row>
    <row r="539" spans="1:16" ht="12.75">
      <c r="A539">
        <v>92500</v>
      </c>
      <c r="B539">
        <v>2</v>
      </c>
      <c r="D539" t="s">
        <v>20</v>
      </c>
      <c r="E539">
        <v>29489</v>
      </c>
      <c r="F539">
        <v>31387</v>
      </c>
      <c r="G539">
        <v>30116</v>
      </c>
      <c r="H539">
        <v>27299</v>
      </c>
      <c r="I539">
        <v>24976</v>
      </c>
      <c r="J539">
        <v>23289</v>
      </c>
      <c r="K539">
        <v>22056</v>
      </c>
      <c r="L539">
        <v>21536</v>
      </c>
      <c r="M539">
        <v>20364</v>
      </c>
      <c r="N539">
        <v>17356</v>
      </c>
      <c r="O539">
        <v>14986</v>
      </c>
      <c r="P539">
        <v>13299</v>
      </c>
    </row>
    <row r="540" spans="1:16" ht="12.75">
      <c r="A540">
        <v>92600</v>
      </c>
      <c r="B540">
        <v>1</v>
      </c>
      <c r="C540">
        <v>22</v>
      </c>
      <c r="D540" t="s">
        <v>20</v>
      </c>
      <c r="E540">
        <v>12277</v>
      </c>
      <c r="F540">
        <v>11649</v>
      </c>
      <c r="G540">
        <v>11337</v>
      </c>
      <c r="H540">
        <v>11602</v>
      </c>
      <c r="I540">
        <v>13364</v>
      </c>
      <c r="J540">
        <v>15951</v>
      </c>
      <c r="K540">
        <v>19290</v>
      </c>
      <c r="L540">
        <v>22472</v>
      </c>
      <c r="M540">
        <v>26270</v>
      </c>
      <c r="N540">
        <v>28200</v>
      </c>
      <c r="O540">
        <v>29934</v>
      </c>
      <c r="P540">
        <v>29396</v>
      </c>
    </row>
    <row r="541" spans="1:16" ht="12.75">
      <c r="A541">
        <v>92600</v>
      </c>
      <c r="B541">
        <v>2</v>
      </c>
      <c r="D541" t="s">
        <v>20</v>
      </c>
      <c r="E541">
        <v>28355</v>
      </c>
      <c r="F541">
        <v>29100</v>
      </c>
      <c r="G541">
        <v>28816</v>
      </c>
      <c r="H541">
        <v>28019</v>
      </c>
      <c r="I541">
        <v>26264</v>
      </c>
      <c r="J541">
        <v>23622</v>
      </c>
      <c r="K541">
        <v>22522</v>
      </c>
      <c r="L541">
        <v>22296</v>
      </c>
      <c r="M541">
        <v>20866</v>
      </c>
      <c r="N541">
        <v>16877</v>
      </c>
      <c r="O541">
        <v>14550</v>
      </c>
      <c r="P541">
        <v>13050</v>
      </c>
    </row>
    <row r="542" spans="1:16" ht="12.75">
      <c r="A542">
        <v>92700</v>
      </c>
      <c r="B542">
        <v>1</v>
      </c>
      <c r="C542">
        <v>32</v>
      </c>
      <c r="D542" t="s">
        <v>20</v>
      </c>
      <c r="E542">
        <v>11834</v>
      </c>
      <c r="F542">
        <v>12011</v>
      </c>
      <c r="G542">
        <v>11338</v>
      </c>
      <c r="H542">
        <v>11974</v>
      </c>
      <c r="I542">
        <v>12654</v>
      </c>
      <c r="J542">
        <v>15843</v>
      </c>
      <c r="K542">
        <v>19325</v>
      </c>
      <c r="L542">
        <v>22540</v>
      </c>
      <c r="M542">
        <v>25882</v>
      </c>
      <c r="N542">
        <v>28780</v>
      </c>
      <c r="O542">
        <v>31388</v>
      </c>
      <c r="P542">
        <v>30050</v>
      </c>
    </row>
    <row r="543" spans="1:16" ht="12.75">
      <c r="A543">
        <v>92700</v>
      </c>
      <c r="B543">
        <v>2</v>
      </c>
      <c r="D543" t="s">
        <v>20</v>
      </c>
      <c r="E543">
        <v>29418</v>
      </c>
      <c r="F543">
        <v>32771</v>
      </c>
      <c r="G543">
        <v>29974</v>
      </c>
      <c r="H543">
        <v>29138</v>
      </c>
      <c r="I543">
        <v>27528</v>
      </c>
      <c r="J543">
        <v>24738</v>
      </c>
      <c r="K543">
        <v>24289</v>
      </c>
      <c r="L543">
        <v>22724</v>
      </c>
      <c r="M543">
        <v>21185</v>
      </c>
      <c r="N543">
        <v>17961</v>
      </c>
      <c r="O543">
        <v>14948</v>
      </c>
      <c r="P543">
        <v>13165</v>
      </c>
    </row>
    <row r="544" spans="1:16" ht="12.75">
      <c r="A544">
        <v>92800</v>
      </c>
      <c r="B544">
        <v>1</v>
      </c>
      <c r="C544">
        <v>42</v>
      </c>
      <c r="D544" t="s">
        <v>20</v>
      </c>
      <c r="E544">
        <v>12168</v>
      </c>
      <c r="F544">
        <v>11937</v>
      </c>
      <c r="G544">
        <v>11440</v>
      </c>
      <c r="H544">
        <v>11830</v>
      </c>
      <c r="I544">
        <v>12990</v>
      </c>
      <c r="J544">
        <v>15829</v>
      </c>
      <c r="K544">
        <v>19079</v>
      </c>
      <c r="L544">
        <v>22705</v>
      </c>
      <c r="M544">
        <v>26245</v>
      </c>
      <c r="N544">
        <v>28467</v>
      </c>
      <c r="O544">
        <v>29238</v>
      </c>
      <c r="P544">
        <v>28656</v>
      </c>
    </row>
    <row r="545" spans="1:16" ht="12.75">
      <c r="A545">
        <v>92800</v>
      </c>
      <c r="B545">
        <v>2</v>
      </c>
      <c r="D545" t="s">
        <v>20</v>
      </c>
      <c r="E545">
        <v>27858</v>
      </c>
      <c r="F545">
        <v>28521</v>
      </c>
      <c r="G545">
        <v>28356</v>
      </c>
      <c r="H545">
        <v>27528</v>
      </c>
      <c r="I545">
        <v>26539</v>
      </c>
      <c r="J545">
        <v>24151</v>
      </c>
      <c r="K545">
        <v>22566</v>
      </c>
      <c r="L545">
        <v>21979</v>
      </c>
      <c r="M545">
        <v>20755</v>
      </c>
      <c r="N545">
        <v>17092</v>
      </c>
      <c r="O545">
        <v>14555</v>
      </c>
      <c r="P545">
        <v>13199</v>
      </c>
    </row>
    <row r="546" spans="1:16" ht="12.75">
      <c r="A546">
        <v>92900</v>
      </c>
      <c r="B546">
        <v>1</v>
      </c>
      <c r="C546">
        <v>52</v>
      </c>
      <c r="D546" t="s">
        <v>20</v>
      </c>
      <c r="E546">
        <v>11812</v>
      </c>
      <c r="F546">
        <v>11608</v>
      </c>
      <c r="G546">
        <v>11420</v>
      </c>
      <c r="H546">
        <v>11936</v>
      </c>
      <c r="I546">
        <v>13391</v>
      </c>
      <c r="J546">
        <v>15706</v>
      </c>
      <c r="K546">
        <v>19457</v>
      </c>
      <c r="L546">
        <v>22302</v>
      </c>
      <c r="M546">
        <v>25857</v>
      </c>
      <c r="N546">
        <v>29990</v>
      </c>
      <c r="O546">
        <v>29911</v>
      </c>
      <c r="P546">
        <v>30298</v>
      </c>
    </row>
    <row r="547" spans="1:16" ht="12.75">
      <c r="A547">
        <v>92900</v>
      </c>
      <c r="B547">
        <v>2</v>
      </c>
      <c r="D547" t="s">
        <v>20</v>
      </c>
      <c r="E547">
        <v>28691</v>
      </c>
      <c r="F547">
        <v>28473</v>
      </c>
      <c r="G547">
        <v>28690</v>
      </c>
      <c r="H547">
        <v>27252</v>
      </c>
      <c r="I547">
        <v>25082</v>
      </c>
      <c r="J547">
        <v>22700</v>
      </c>
      <c r="K547">
        <v>21888</v>
      </c>
      <c r="L547">
        <v>21199</v>
      </c>
      <c r="M547">
        <v>20367</v>
      </c>
      <c r="N547">
        <v>16882</v>
      </c>
      <c r="O547">
        <v>14588</v>
      </c>
      <c r="P547">
        <v>12545</v>
      </c>
    </row>
    <row r="548" spans="1:16" ht="12.75">
      <c r="A548">
        <v>93000</v>
      </c>
      <c r="B548">
        <v>1</v>
      </c>
      <c r="C548">
        <v>62</v>
      </c>
      <c r="D548" t="s">
        <v>20</v>
      </c>
      <c r="E548">
        <v>11568</v>
      </c>
      <c r="F548">
        <v>11019</v>
      </c>
      <c r="G548">
        <v>11191</v>
      </c>
      <c r="H548">
        <v>11032</v>
      </c>
      <c r="I548">
        <v>12125</v>
      </c>
      <c r="J548">
        <v>13741</v>
      </c>
      <c r="K548">
        <v>15021</v>
      </c>
      <c r="L548">
        <v>15814</v>
      </c>
      <c r="M548">
        <v>17650</v>
      </c>
      <c r="N548">
        <v>20391</v>
      </c>
      <c r="O548">
        <v>21766</v>
      </c>
      <c r="P548">
        <v>20836</v>
      </c>
    </row>
    <row r="549" spans="1:16" ht="12.75">
      <c r="A549">
        <v>93000</v>
      </c>
      <c r="B549">
        <v>2</v>
      </c>
      <c r="D549" t="s">
        <v>20</v>
      </c>
      <c r="E549">
        <v>20603</v>
      </c>
      <c r="F549">
        <v>20939</v>
      </c>
      <c r="G549">
        <v>20716</v>
      </c>
      <c r="H549">
        <v>20086</v>
      </c>
      <c r="I549">
        <v>20063</v>
      </c>
      <c r="J549">
        <v>18711</v>
      </c>
      <c r="K549">
        <v>17802</v>
      </c>
      <c r="L549">
        <v>17573</v>
      </c>
      <c r="M549">
        <v>17001</v>
      </c>
      <c r="N549">
        <v>14440</v>
      </c>
      <c r="O549">
        <v>13055</v>
      </c>
      <c r="P549">
        <v>12212</v>
      </c>
    </row>
    <row r="550" spans="1:16" ht="12.75">
      <c r="A550">
        <v>100100</v>
      </c>
      <c r="B550">
        <v>1</v>
      </c>
      <c r="C550">
        <v>72</v>
      </c>
      <c r="D550" t="s">
        <v>20</v>
      </c>
      <c r="E550">
        <v>11508</v>
      </c>
      <c r="F550">
        <v>11002</v>
      </c>
      <c r="G550">
        <v>10732</v>
      </c>
      <c r="H550">
        <v>10255</v>
      </c>
      <c r="I550">
        <v>10430</v>
      </c>
      <c r="J550">
        <v>11308</v>
      </c>
      <c r="K550">
        <v>12154</v>
      </c>
      <c r="L550">
        <v>12040</v>
      </c>
      <c r="M550">
        <v>12573</v>
      </c>
      <c r="N550">
        <v>13645</v>
      </c>
      <c r="O550">
        <v>16483</v>
      </c>
      <c r="P550">
        <v>18046</v>
      </c>
    </row>
    <row r="551" spans="1:16" ht="12.75">
      <c r="A551">
        <v>100100</v>
      </c>
      <c r="B551">
        <v>2</v>
      </c>
      <c r="D551" t="s">
        <v>20</v>
      </c>
      <c r="E551">
        <v>19027</v>
      </c>
      <c r="F551">
        <v>19585</v>
      </c>
      <c r="G551">
        <v>18934</v>
      </c>
      <c r="H551">
        <v>18511</v>
      </c>
      <c r="I551">
        <v>17989</v>
      </c>
      <c r="J551">
        <v>15941</v>
      </c>
      <c r="K551">
        <v>15228</v>
      </c>
      <c r="L551">
        <v>13878</v>
      </c>
      <c r="M551">
        <v>12963</v>
      </c>
      <c r="N551">
        <v>12072</v>
      </c>
      <c r="O551">
        <v>11499</v>
      </c>
      <c r="P551">
        <v>11096</v>
      </c>
    </row>
    <row r="552" spans="1:16" ht="12.75">
      <c r="A552">
        <v>100200</v>
      </c>
      <c r="B552">
        <v>1</v>
      </c>
      <c r="C552">
        <v>12</v>
      </c>
      <c r="D552" t="s">
        <v>20</v>
      </c>
      <c r="E552">
        <v>10806</v>
      </c>
      <c r="F552">
        <v>10482</v>
      </c>
      <c r="G552">
        <v>10710</v>
      </c>
      <c r="H552">
        <v>11215</v>
      </c>
      <c r="I552">
        <v>12402</v>
      </c>
      <c r="J552">
        <v>15039</v>
      </c>
      <c r="K552">
        <v>18582</v>
      </c>
      <c r="L552">
        <v>22227</v>
      </c>
      <c r="M552">
        <v>25317</v>
      </c>
      <c r="N552">
        <v>27478</v>
      </c>
      <c r="O552">
        <v>28027</v>
      </c>
      <c r="P552">
        <v>29023</v>
      </c>
    </row>
    <row r="553" spans="1:16" ht="12.75">
      <c r="A553">
        <v>100200</v>
      </c>
      <c r="B553">
        <v>2</v>
      </c>
      <c r="D553" t="s">
        <v>20</v>
      </c>
      <c r="E553">
        <v>28848</v>
      </c>
      <c r="F553">
        <v>30323</v>
      </c>
      <c r="G553">
        <v>29926</v>
      </c>
      <c r="H553">
        <v>28376</v>
      </c>
      <c r="I553">
        <v>25867</v>
      </c>
      <c r="J553">
        <v>23945</v>
      </c>
      <c r="K553">
        <v>22725</v>
      </c>
      <c r="L553">
        <v>21054</v>
      </c>
      <c r="M553">
        <v>19642</v>
      </c>
      <c r="N553">
        <v>15448</v>
      </c>
      <c r="O553">
        <v>13542</v>
      </c>
      <c r="P553">
        <v>12510</v>
      </c>
    </row>
    <row r="554" spans="1:16" ht="12.75">
      <c r="A554">
        <v>100300</v>
      </c>
      <c r="B554">
        <v>1</v>
      </c>
      <c r="C554">
        <v>22</v>
      </c>
      <c r="D554" t="s">
        <v>20</v>
      </c>
      <c r="E554">
        <v>11716</v>
      </c>
      <c r="F554">
        <v>11576</v>
      </c>
      <c r="G554">
        <v>11224</v>
      </c>
      <c r="H554">
        <v>11485</v>
      </c>
      <c r="I554">
        <v>12768</v>
      </c>
      <c r="J554">
        <v>16327</v>
      </c>
      <c r="K554">
        <v>19950</v>
      </c>
      <c r="L554">
        <v>22629</v>
      </c>
      <c r="M554">
        <v>25188</v>
      </c>
      <c r="N554">
        <v>27429</v>
      </c>
      <c r="O554">
        <v>29617</v>
      </c>
      <c r="P554">
        <v>29858</v>
      </c>
    </row>
    <row r="555" spans="1:16" ht="12.75">
      <c r="A555">
        <v>100300</v>
      </c>
      <c r="B555">
        <v>2</v>
      </c>
      <c r="D555" t="s">
        <v>20</v>
      </c>
      <c r="E555">
        <v>29460</v>
      </c>
      <c r="F555">
        <v>30570</v>
      </c>
      <c r="G555">
        <v>30258</v>
      </c>
      <c r="H555">
        <v>29618</v>
      </c>
      <c r="I555">
        <v>27029</v>
      </c>
      <c r="J555">
        <v>25010</v>
      </c>
      <c r="K555">
        <v>23447</v>
      </c>
      <c r="L555">
        <v>22157</v>
      </c>
      <c r="M555">
        <v>20991</v>
      </c>
      <c r="N555">
        <v>17888</v>
      </c>
      <c r="O555">
        <v>15127</v>
      </c>
      <c r="P555">
        <v>13708</v>
      </c>
    </row>
    <row r="556" spans="1:16" ht="12.75">
      <c r="A556">
        <v>100400</v>
      </c>
      <c r="B556">
        <v>1</v>
      </c>
      <c r="C556">
        <v>32</v>
      </c>
      <c r="D556" t="s">
        <v>20</v>
      </c>
      <c r="E556">
        <v>12149</v>
      </c>
      <c r="F556">
        <v>12212</v>
      </c>
      <c r="G556">
        <v>11700</v>
      </c>
      <c r="H556">
        <v>11455</v>
      </c>
      <c r="I556">
        <v>12891</v>
      </c>
      <c r="J556">
        <v>15286</v>
      </c>
      <c r="K556">
        <v>18950</v>
      </c>
      <c r="L556">
        <v>21718</v>
      </c>
      <c r="M556">
        <v>25718</v>
      </c>
      <c r="N556">
        <v>27239</v>
      </c>
      <c r="O556">
        <v>29731</v>
      </c>
      <c r="P556">
        <v>29660</v>
      </c>
    </row>
    <row r="557" spans="1:16" ht="12.75">
      <c r="A557">
        <v>100400</v>
      </c>
      <c r="B557">
        <v>2</v>
      </c>
      <c r="D557" t="s">
        <v>20</v>
      </c>
      <c r="E557">
        <v>27968</v>
      </c>
      <c r="F557">
        <v>28281</v>
      </c>
      <c r="G557">
        <v>27386</v>
      </c>
      <c r="H557">
        <v>26789</v>
      </c>
      <c r="I557">
        <v>24024</v>
      </c>
      <c r="J557">
        <v>22139</v>
      </c>
      <c r="K557">
        <v>21673</v>
      </c>
      <c r="L557">
        <v>21116</v>
      </c>
      <c r="M557">
        <v>20163</v>
      </c>
      <c r="N557">
        <v>16687</v>
      </c>
      <c r="O557">
        <v>14803</v>
      </c>
      <c r="P557">
        <v>12227</v>
      </c>
    </row>
    <row r="558" spans="1:16" ht="12.75">
      <c r="A558">
        <v>100500</v>
      </c>
      <c r="B558">
        <v>1</v>
      </c>
      <c r="C558">
        <v>42</v>
      </c>
      <c r="D558" t="s">
        <v>20</v>
      </c>
      <c r="E558">
        <v>11610</v>
      </c>
      <c r="F558">
        <v>11213</v>
      </c>
      <c r="G558">
        <v>10662</v>
      </c>
      <c r="H558">
        <v>10884</v>
      </c>
      <c r="I558">
        <v>11589</v>
      </c>
      <c r="J558">
        <v>14589</v>
      </c>
      <c r="K558">
        <v>18601</v>
      </c>
      <c r="L558">
        <v>22136</v>
      </c>
      <c r="M558">
        <v>24765</v>
      </c>
      <c r="N558">
        <v>26936</v>
      </c>
      <c r="O558">
        <v>28303</v>
      </c>
      <c r="P558">
        <v>28749</v>
      </c>
    </row>
    <row r="559" spans="1:16" ht="12.75">
      <c r="A559">
        <v>100500</v>
      </c>
      <c r="B559">
        <v>2</v>
      </c>
      <c r="D559" t="s">
        <v>20</v>
      </c>
      <c r="E559">
        <v>27437</v>
      </c>
      <c r="F559">
        <v>28067</v>
      </c>
      <c r="G559">
        <v>28360</v>
      </c>
      <c r="H559">
        <v>27595</v>
      </c>
      <c r="I559">
        <v>24711</v>
      </c>
      <c r="J559">
        <v>22047</v>
      </c>
      <c r="K559">
        <v>21151</v>
      </c>
      <c r="L559">
        <v>20471</v>
      </c>
      <c r="M559">
        <v>19307</v>
      </c>
      <c r="N559">
        <v>15786</v>
      </c>
      <c r="O559">
        <v>13883</v>
      </c>
      <c r="P559">
        <v>12263</v>
      </c>
    </row>
    <row r="560" spans="1:16" ht="12.75">
      <c r="A560">
        <v>100600</v>
      </c>
      <c r="B560">
        <v>1</v>
      </c>
      <c r="C560">
        <v>52</v>
      </c>
      <c r="D560" t="s">
        <v>20</v>
      </c>
      <c r="E560">
        <v>11178</v>
      </c>
      <c r="F560">
        <v>10799</v>
      </c>
      <c r="G560">
        <v>10616</v>
      </c>
      <c r="H560">
        <v>10975</v>
      </c>
      <c r="I560">
        <v>12229</v>
      </c>
      <c r="J560">
        <v>14986</v>
      </c>
      <c r="K560">
        <v>18185</v>
      </c>
      <c r="L560">
        <v>22173</v>
      </c>
      <c r="M560">
        <v>25303</v>
      </c>
      <c r="N560">
        <v>27019</v>
      </c>
      <c r="O560">
        <v>28582</v>
      </c>
      <c r="P560">
        <v>28347</v>
      </c>
    </row>
    <row r="561" spans="1:16" ht="12.75">
      <c r="A561">
        <v>100600</v>
      </c>
      <c r="B561">
        <v>2</v>
      </c>
      <c r="D561" t="s">
        <v>20</v>
      </c>
      <c r="E561">
        <v>27236</v>
      </c>
      <c r="F561">
        <v>26752</v>
      </c>
      <c r="G561">
        <v>26652</v>
      </c>
      <c r="H561">
        <v>25955</v>
      </c>
      <c r="I561">
        <v>23955</v>
      </c>
      <c r="J561">
        <v>22384</v>
      </c>
      <c r="K561">
        <v>20737</v>
      </c>
      <c r="L561">
        <v>18383</v>
      </c>
      <c r="M561">
        <v>17745</v>
      </c>
      <c r="N561">
        <v>14248</v>
      </c>
      <c r="O561">
        <v>12632</v>
      </c>
      <c r="P561">
        <v>11484</v>
      </c>
    </row>
    <row r="562" spans="1:16" ht="12.75">
      <c r="A562">
        <v>100700</v>
      </c>
      <c r="B562">
        <v>1</v>
      </c>
      <c r="C562">
        <v>62</v>
      </c>
      <c r="D562" t="s">
        <v>20</v>
      </c>
      <c r="E562">
        <v>10612</v>
      </c>
      <c r="F562">
        <v>10122</v>
      </c>
      <c r="G562">
        <v>10161</v>
      </c>
      <c r="H562">
        <v>10125</v>
      </c>
      <c r="I562">
        <v>11224</v>
      </c>
      <c r="J562">
        <v>12769</v>
      </c>
      <c r="K562">
        <v>13946</v>
      </c>
      <c r="L562">
        <v>14264</v>
      </c>
      <c r="M562">
        <v>16033</v>
      </c>
      <c r="N562">
        <v>18721</v>
      </c>
      <c r="O562">
        <v>19217</v>
      </c>
      <c r="P562">
        <v>19551</v>
      </c>
    </row>
    <row r="563" spans="1:16" ht="12.75">
      <c r="A563">
        <v>100700</v>
      </c>
      <c r="B563">
        <v>2</v>
      </c>
      <c r="D563" t="s">
        <v>20</v>
      </c>
      <c r="E563">
        <v>18826</v>
      </c>
      <c r="F563">
        <v>18612</v>
      </c>
      <c r="G563">
        <v>18370</v>
      </c>
      <c r="H563">
        <v>19033</v>
      </c>
      <c r="I563">
        <v>19219</v>
      </c>
      <c r="J563">
        <v>18006</v>
      </c>
      <c r="K563">
        <v>17119</v>
      </c>
      <c r="L563">
        <v>16733</v>
      </c>
      <c r="M563">
        <v>16510</v>
      </c>
      <c r="N563">
        <v>13991</v>
      </c>
      <c r="O563">
        <v>11948</v>
      </c>
      <c r="P563">
        <v>10781</v>
      </c>
    </row>
    <row r="564" spans="1:16" ht="12.75">
      <c r="A564">
        <v>100800</v>
      </c>
      <c r="B564">
        <v>1</v>
      </c>
      <c r="C564">
        <v>72</v>
      </c>
      <c r="D564" t="s">
        <v>20</v>
      </c>
      <c r="E564">
        <v>10323</v>
      </c>
      <c r="F564">
        <v>10251</v>
      </c>
      <c r="G564">
        <v>9972</v>
      </c>
      <c r="H564">
        <v>9911</v>
      </c>
      <c r="I564">
        <v>10252</v>
      </c>
      <c r="J564">
        <v>10816</v>
      </c>
      <c r="K564">
        <v>11986</v>
      </c>
      <c r="L564">
        <v>12267</v>
      </c>
      <c r="M564">
        <v>12755</v>
      </c>
      <c r="N564">
        <v>13484</v>
      </c>
      <c r="O564">
        <v>15806</v>
      </c>
      <c r="P564">
        <v>15906</v>
      </c>
    </row>
    <row r="565" spans="1:16" ht="12.75">
      <c r="A565">
        <v>100800</v>
      </c>
      <c r="B565">
        <v>2</v>
      </c>
      <c r="D565" t="s">
        <v>20</v>
      </c>
      <c r="E565">
        <v>16237</v>
      </c>
      <c r="F565">
        <v>15854</v>
      </c>
      <c r="G565">
        <v>15667</v>
      </c>
      <c r="H565">
        <v>15449</v>
      </c>
      <c r="I565">
        <v>15301</v>
      </c>
      <c r="J565">
        <v>14815</v>
      </c>
      <c r="K565">
        <v>14217</v>
      </c>
      <c r="L565">
        <v>13565</v>
      </c>
      <c r="M565">
        <v>12489</v>
      </c>
      <c r="N565">
        <v>11511</v>
      </c>
      <c r="O565">
        <v>10940</v>
      </c>
      <c r="P565">
        <v>10599</v>
      </c>
    </row>
    <row r="566" spans="1:16" ht="12.75">
      <c r="A566">
        <v>100900</v>
      </c>
      <c r="B566">
        <v>1</v>
      </c>
      <c r="C566">
        <v>12</v>
      </c>
      <c r="D566" t="s">
        <v>20</v>
      </c>
      <c r="E566">
        <v>10252</v>
      </c>
      <c r="F566">
        <v>9925</v>
      </c>
      <c r="G566">
        <v>9909</v>
      </c>
      <c r="H566">
        <v>10124</v>
      </c>
      <c r="I566">
        <v>10900</v>
      </c>
      <c r="J566">
        <v>12873</v>
      </c>
      <c r="K566">
        <v>15286</v>
      </c>
      <c r="L566">
        <v>18408</v>
      </c>
      <c r="M566">
        <v>20129</v>
      </c>
      <c r="N566">
        <v>22635</v>
      </c>
      <c r="O566">
        <v>23433</v>
      </c>
      <c r="P566">
        <v>23461</v>
      </c>
    </row>
    <row r="567" spans="1:16" ht="12.75">
      <c r="A567">
        <v>100900</v>
      </c>
      <c r="B567">
        <v>2</v>
      </c>
      <c r="D567" t="s">
        <v>20</v>
      </c>
      <c r="E567">
        <v>22825</v>
      </c>
      <c r="F567">
        <v>23451</v>
      </c>
      <c r="G567">
        <v>24033</v>
      </c>
      <c r="H567">
        <v>23101</v>
      </c>
      <c r="I567">
        <v>21638</v>
      </c>
      <c r="J567">
        <v>21063</v>
      </c>
      <c r="K567">
        <v>20711</v>
      </c>
      <c r="L567">
        <v>20055</v>
      </c>
      <c r="M567">
        <v>18910</v>
      </c>
      <c r="N567">
        <v>16011</v>
      </c>
      <c r="O567">
        <v>13852</v>
      </c>
      <c r="P567">
        <v>12692</v>
      </c>
    </row>
    <row r="568" spans="1:16" ht="12.75">
      <c r="A568">
        <v>101000</v>
      </c>
      <c r="B568">
        <v>1</v>
      </c>
      <c r="C568">
        <v>22</v>
      </c>
      <c r="D568" t="s">
        <v>20</v>
      </c>
      <c r="E568">
        <v>11402</v>
      </c>
      <c r="F568">
        <v>11233</v>
      </c>
      <c r="G568">
        <v>10947</v>
      </c>
      <c r="H568">
        <v>11276</v>
      </c>
      <c r="I568">
        <v>12683</v>
      </c>
      <c r="J568">
        <v>15630</v>
      </c>
      <c r="K568">
        <v>19113</v>
      </c>
      <c r="L568">
        <v>23305</v>
      </c>
      <c r="M568">
        <v>24645</v>
      </c>
      <c r="N568">
        <v>27563</v>
      </c>
      <c r="O568">
        <v>29425</v>
      </c>
      <c r="P568">
        <v>27912</v>
      </c>
    </row>
    <row r="569" spans="1:16" ht="12.75">
      <c r="A569">
        <v>101000</v>
      </c>
      <c r="B569">
        <v>2</v>
      </c>
      <c r="D569" t="s">
        <v>20</v>
      </c>
      <c r="E569">
        <v>26320</v>
      </c>
      <c r="F569">
        <v>26372</v>
      </c>
      <c r="G569">
        <v>26313</v>
      </c>
      <c r="H569">
        <v>25560</v>
      </c>
      <c r="I569">
        <v>24177</v>
      </c>
      <c r="J569">
        <v>22299</v>
      </c>
      <c r="K569">
        <v>21601</v>
      </c>
      <c r="L569">
        <v>20541</v>
      </c>
      <c r="M569">
        <v>19163</v>
      </c>
      <c r="N569">
        <v>16543</v>
      </c>
      <c r="O569">
        <v>14097</v>
      </c>
      <c r="P569">
        <v>12799</v>
      </c>
    </row>
    <row r="570" spans="1:16" ht="12.75">
      <c r="A570">
        <v>101100</v>
      </c>
      <c r="B570">
        <v>1</v>
      </c>
      <c r="C570">
        <v>32</v>
      </c>
      <c r="D570" t="s">
        <v>20</v>
      </c>
      <c r="E570">
        <v>12314</v>
      </c>
      <c r="F570">
        <v>11898</v>
      </c>
      <c r="G570">
        <v>11349</v>
      </c>
      <c r="H570">
        <v>10831</v>
      </c>
      <c r="I570">
        <v>12513</v>
      </c>
      <c r="J570">
        <v>15091</v>
      </c>
      <c r="K570">
        <v>18478</v>
      </c>
      <c r="L570">
        <v>22197</v>
      </c>
      <c r="M570">
        <v>25773</v>
      </c>
      <c r="N570">
        <v>27903</v>
      </c>
      <c r="O570">
        <v>28960</v>
      </c>
      <c r="P570">
        <v>27793</v>
      </c>
    </row>
    <row r="571" spans="1:16" ht="12.75">
      <c r="A571">
        <v>101100</v>
      </c>
      <c r="B571">
        <v>2</v>
      </c>
      <c r="D571" t="s">
        <v>20</v>
      </c>
      <c r="E571">
        <v>28006</v>
      </c>
      <c r="F571">
        <v>28250</v>
      </c>
      <c r="G571">
        <v>28164</v>
      </c>
      <c r="H571">
        <v>26742</v>
      </c>
      <c r="I571">
        <v>24537</v>
      </c>
      <c r="J571">
        <v>22328</v>
      </c>
      <c r="K571">
        <v>21366</v>
      </c>
      <c r="L571">
        <v>20523</v>
      </c>
      <c r="M571">
        <v>19522</v>
      </c>
      <c r="N571">
        <v>16603</v>
      </c>
      <c r="O571">
        <v>14621</v>
      </c>
      <c r="P571">
        <v>12748</v>
      </c>
    </row>
    <row r="572" spans="1:16" ht="12.75">
      <c r="A572">
        <v>101200</v>
      </c>
      <c r="B572">
        <v>1</v>
      </c>
      <c r="C572">
        <v>42</v>
      </c>
      <c r="D572" t="s">
        <v>20</v>
      </c>
      <c r="E572">
        <v>11642</v>
      </c>
      <c r="F572">
        <v>11185</v>
      </c>
      <c r="G572">
        <v>11028</v>
      </c>
      <c r="H572">
        <v>11163</v>
      </c>
      <c r="I572">
        <v>12652</v>
      </c>
      <c r="J572">
        <v>14701</v>
      </c>
      <c r="K572">
        <v>18407</v>
      </c>
      <c r="L572">
        <v>20658</v>
      </c>
      <c r="M572">
        <v>24468</v>
      </c>
      <c r="N572">
        <v>27137</v>
      </c>
      <c r="O572">
        <v>28385</v>
      </c>
      <c r="P572">
        <v>27658</v>
      </c>
    </row>
    <row r="573" spans="1:16" ht="12.75">
      <c r="A573">
        <v>101200</v>
      </c>
      <c r="B573">
        <v>2</v>
      </c>
      <c r="D573" t="s">
        <v>20</v>
      </c>
      <c r="E573">
        <v>27660</v>
      </c>
      <c r="F573">
        <v>27662</v>
      </c>
      <c r="G573">
        <v>28463</v>
      </c>
      <c r="H573">
        <v>27258</v>
      </c>
      <c r="I573">
        <v>25903</v>
      </c>
      <c r="J573">
        <v>23950</v>
      </c>
      <c r="K573">
        <v>23597</v>
      </c>
      <c r="L573">
        <v>21896</v>
      </c>
      <c r="M573">
        <v>19947</v>
      </c>
      <c r="N573">
        <v>15842</v>
      </c>
      <c r="O573">
        <v>14018</v>
      </c>
      <c r="P573">
        <v>12784</v>
      </c>
    </row>
    <row r="574" spans="1:16" ht="12.75">
      <c r="A574">
        <v>101300</v>
      </c>
      <c r="B574">
        <v>1</v>
      </c>
      <c r="C574">
        <v>52</v>
      </c>
      <c r="D574" t="s">
        <v>20</v>
      </c>
      <c r="E574">
        <v>11658</v>
      </c>
      <c r="F574">
        <v>11319</v>
      </c>
      <c r="G574">
        <v>10918</v>
      </c>
      <c r="H574">
        <v>10619</v>
      </c>
      <c r="I574">
        <v>12201</v>
      </c>
      <c r="J574">
        <v>14782</v>
      </c>
      <c r="K574">
        <v>17898</v>
      </c>
      <c r="L574">
        <v>20887</v>
      </c>
      <c r="M574">
        <v>24975</v>
      </c>
      <c r="N574">
        <v>27530</v>
      </c>
      <c r="O574">
        <v>28682</v>
      </c>
      <c r="P574">
        <v>28928</v>
      </c>
    </row>
    <row r="575" spans="1:16" ht="12.75">
      <c r="A575">
        <v>101300</v>
      </c>
      <c r="B575">
        <v>2</v>
      </c>
      <c r="D575" t="s">
        <v>20</v>
      </c>
      <c r="E575">
        <v>27967</v>
      </c>
      <c r="F575">
        <v>28547</v>
      </c>
      <c r="G575">
        <v>28397</v>
      </c>
      <c r="H575">
        <v>28952</v>
      </c>
      <c r="I575">
        <v>26655</v>
      </c>
      <c r="J575">
        <v>23937</v>
      </c>
      <c r="K575">
        <v>22460</v>
      </c>
      <c r="L575">
        <v>20702</v>
      </c>
      <c r="M575">
        <v>19462</v>
      </c>
      <c r="N575">
        <v>15949</v>
      </c>
      <c r="O575">
        <v>13857</v>
      </c>
      <c r="P575">
        <v>11984</v>
      </c>
    </row>
    <row r="576" spans="1:16" ht="12.75">
      <c r="A576">
        <v>101400</v>
      </c>
      <c r="B576">
        <v>1</v>
      </c>
      <c r="C576">
        <v>62</v>
      </c>
      <c r="D576" t="s">
        <v>20</v>
      </c>
      <c r="E576">
        <v>10726</v>
      </c>
      <c r="F576">
        <v>10594</v>
      </c>
      <c r="G576">
        <v>10389</v>
      </c>
      <c r="H576">
        <v>10492</v>
      </c>
      <c r="I576">
        <v>11535</v>
      </c>
      <c r="J576">
        <v>13055</v>
      </c>
      <c r="K576">
        <v>14195</v>
      </c>
      <c r="L576">
        <v>14860</v>
      </c>
      <c r="M576">
        <v>16973</v>
      </c>
      <c r="N576">
        <v>19482</v>
      </c>
      <c r="O576">
        <v>19652</v>
      </c>
      <c r="P576">
        <v>20614</v>
      </c>
    </row>
    <row r="577" spans="1:16" ht="12.75">
      <c r="A577">
        <v>101400</v>
      </c>
      <c r="B577">
        <v>2</v>
      </c>
      <c r="D577" t="s">
        <v>20</v>
      </c>
      <c r="E577">
        <v>22318</v>
      </c>
      <c r="F577">
        <v>22351</v>
      </c>
      <c r="G577">
        <v>21987</v>
      </c>
      <c r="H577">
        <v>20602</v>
      </c>
      <c r="I577">
        <v>19462</v>
      </c>
      <c r="J577">
        <v>18775</v>
      </c>
      <c r="K577">
        <v>18449</v>
      </c>
      <c r="L577">
        <v>17587</v>
      </c>
      <c r="M577">
        <v>17397</v>
      </c>
      <c r="N577">
        <v>14465</v>
      </c>
      <c r="O577">
        <v>12937</v>
      </c>
      <c r="P577">
        <v>12180</v>
      </c>
    </row>
    <row r="578" spans="1:16" ht="12.75">
      <c r="A578">
        <v>101500</v>
      </c>
      <c r="B578">
        <v>1</v>
      </c>
      <c r="C578">
        <v>72</v>
      </c>
      <c r="D578" t="s">
        <v>20</v>
      </c>
      <c r="E578">
        <v>10837</v>
      </c>
      <c r="F578">
        <v>10413</v>
      </c>
      <c r="G578">
        <v>10341</v>
      </c>
      <c r="H578">
        <v>10259</v>
      </c>
      <c r="I578">
        <v>10341</v>
      </c>
      <c r="J578">
        <v>11104</v>
      </c>
      <c r="K578">
        <v>12184</v>
      </c>
      <c r="L578">
        <v>11813</v>
      </c>
      <c r="M578">
        <v>12641</v>
      </c>
      <c r="N578">
        <v>13659</v>
      </c>
      <c r="O578">
        <v>16353</v>
      </c>
      <c r="P578">
        <v>17464</v>
      </c>
    </row>
    <row r="579" spans="1:16" ht="12.75">
      <c r="A579">
        <v>101500</v>
      </c>
      <c r="B579">
        <v>2</v>
      </c>
      <c r="D579" t="s">
        <v>20</v>
      </c>
      <c r="E579">
        <v>18390</v>
      </c>
      <c r="F579">
        <v>17902</v>
      </c>
      <c r="G579">
        <v>17504</v>
      </c>
      <c r="H579">
        <v>16755</v>
      </c>
      <c r="I579">
        <v>16188</v>
      </c>
      <c r="J579">
        <v>15546</v>
      </c>
      <c r="K579">
        <v>13885</v>
      </c>
      <c r="L579">
        <v>13259</v>
      </c>
      <c r="M579">
        <v>12226</v>
      </c>
      <c r="N579">
        <v>11761</v>
      </c>
      <c r="O579">
        <v>11098</v>
      </c>
      <c r="P579">
        <v>10694</v>
      </c>
    </row>
    <row r="580" spans="1:16" ht="12.75">
      <c r="A580">
        <v>101600</v>
      </c>
      <c r="B580">
        <v>1</v>
      </c>
      <c r="C580">
        <v>12</v>
      </c>
      <c r="D580" t="s">
        <v>20</v>
      </c>
      <c r="E580">
        <v>9990</v>
      </c>
      <c r="F580">
        <v>9883</v>
      </c>
      <c r="G580">
        <v>10096</v>
      </c>
      <c r="H580">
        <v>10336</v>
      </c>
      <c r="I580">
        <v>11609</v>
      </c>
      <c r="J580">
        <v>14310</v>
      </c>
      <c r="K580">
        <v>17537</v>
      </c>
      <c r="L580">
        <v>22213</v>
      </c>
      <c r="M580">
        <v>25207</v>
      </c>
      <c r="N580">
        <v>26585</v>
      </c>
      <c r="O580">
        <v>27895</v>
      </c>
      <c r="P580">
        <v>27936</v>
      </c>
    </row>
    <row r="581" spans="1:16" ht="12.75">
      <c r="A581">
        <v>101600</v>
      </c>
      <c r="B581">
        <v>2</v>
      </c>
      <c r="D581" t="s">
        <v>20</v>
      </c>
      <c r="E581">
        <v>27324</v>
      </c>
      <c r="F581">
        <v>27871</v>
      </c>
      <c r="G581">
        <v>27694</v>
      </c>
      <c r="H581">
        <v>26776</v>
      </c>
      <c r="I581">
        <v>25301</v>
      </c>
      <c r="J581">
        <v>22894</v>
      </c>
      <c r="K581">
        <v>22111</v>
      </c>
      <c r="L581">
        <v>20801</v>
      </c>
      <c r="M581">
        <v>19402</v>
      </c>
      <c r="N581">
        <v>16568</v>
      </c>
      <c r="O581">
        <v>14007</v>
      </c>
      <c r="P581">
        <v>12472</v>
      </c>
    </row>
    <row r="582" spans="1:16" ht="12.75">
      <c r="A582">
        <v>101700</v>
      </c>
      <c r="B582">
        <v>1</v>
      </c>
      <c r="C582">
        <v>22</v>
      </c>
      <c r="D582" t="s">
        <v>20</v>
      </c>
      <c r="E582">
        <v>11847</v>
      </c>
      <c r="F582">
        <v>11240</v>
      </c>
      <c r="G582">
        <v>11164</v>
      </c>
      <c r="H582">
        <v>10869</v>
      </c>
      <c r="I582">
        <v>12056</v>
      </c>
      <c r="J582">
        <v>15127</v>
      </c>
      <c r="K582">
        <v>18545</v>
      </c>
      <c r="L582">
        <v>21862</v>
      </c>
      <c r="M582">
        <v>24936</v>
      </c>
      <c r="N582">
        <v>26522</v>
      </c>
      <c r="O582">
        <v>27754</v>
      </c>
      <c r="P582">
        <v>27872</v>
      </c>
    </row>
    <row r="583" spans="1:16" ht="12.75">
      <c r="A583">
        <v>101700</v>
      </c>
      <c r="B583">
        <v>2</v>
      </c>
      <c r="D583" t="s">
        <v>20</v>
      </c>
      <c r="E583">
        <v>27101</v>
      </c>
      <c r="F583">
        <v>26817</v>
      </c>
      <c r="G583">
        <v>27114</v>
      </c>
      <c r="H583">
        <v>25608</v>
      </c>
      <c r="I583">
        <v>24816</v>
      </c>
      <c r="J583">
        <v>22529</v>
      </c>
      <c r="K583">
        <v>21431</v>
      </c>
      <c r="L583">
        <v>20323</v>
      </c>
      <c r="M583">
        <v>19149</v>
      </c>
      <c r="N583">
        <v>16337</v>
      </c>
      <c r="O583">
        <v>14534</v>
      </c>
      <c r="P583">
        <v>12503</v>
      </c>
    </row>
    <row r="584" spans="1:16" ht="12.75">
      <c r="A584">
        <v>101800</v>
      </c>
      <c r="B584">
        <v>1</v>
      </c>
      <c r="C584">
        <v>32</v>
      </c>
      <c r="D584" t="s">
        <v>20</v>
      </c>
      <c r="E584">
        <v>11791</v>
      </c>
      <c r="F584">
        <v>11586</v>
      </c>
      <c r="G584">
        <v>10995</v>
      </c>
      <c r="H584">
        <v>11177</v>
      </c>
      <c r="I584">
        <v>12608</v>
      </c>
      <c r="J584">
        <v>15417</v>
      </c>
      <c r="K584">
        <v>19497</v>
      </c>
      <c r="L584">
        <v>22859</v>
      </c>
      <c r="M584">
        <v>25297</v>
      </c>
      <c r="N584">
        <v>27382</v>
      </c>
      <c r="O584">
        <v>28292</v>
      </c>
      <c r="P584">
        <v>28627</v>
      </c>
    </row>
    <row r="585" spans="1:16" ht="12.75">
      <c r="A585">
        <v>101800</v>
      </c>
      <c r="B585">
        <v>2</v>
      </c>
      <c r="D585" t="s">
        <v>20</v>
      </c>
      <c r="E585">
        <v>27655</v>
      </c>
      <c r="F585">
        <v>28032</v>
      </c>
      <c r="G585">
        <v>27454</v>
      </c>
      <c r="H585">
        <v>26200</v>
      </c>
      <c r="I585">
        <v>24610</v>
      </c>
      <c r="J585">
        <v>23294</v>
      </c>
      <c r="K585">
        <v>22660</v>
      </c>
      <c r="L585">
        <v>20990</v>
      </c>
      <c r="M585">
        <v>19683</v>
      </c>
      <c r="N585">
        <v>16329</v>
      </c>
      <c r="O585">
        <v>13853</v>
      </c>
      <c r="P585">
        <v>12220</v>
      </c>
    </row>
    <row r="586" spans="1:16" ht="12.75">
      <c r="A586">
        <v>101900</v>
      </c>
      <c r="B586">
        <v>1</v>
      </c>
      <c r="C586">
        <v>81</v>
      </c>
      <c r="D586" t="s">
        <v>20</v>
      </c>
      <c r="E586">
        <v>11598</v>
      </c>
      <c r="F586">
        <v>11501</v>
      </c>
      <c r="G586">
        <v>11146</v>
      </c>
      <c r="H586">
        <v>11698</v>
      </c>
      <c r="I586">
        <v>12667</v>
      </c>
      <c r="J586">
        <v>15499</v>
      </c>
      <c r="K586">
        <v>18896</v>
      </c>
      <c r="L586">
        <v>22878</v>
      </c>
      <c r="M586">
        <v>25387</v>
      </c>
      <c r="N586">
        <v>27640</v>
      </c>
      <c r="O586">
        <v>28422</v>
      </c>
      <c r="P586">
        <v>28085</v>
      </c>
    </row>
    <row r="587" spans="1:16" ht="12.75">
      <c r="A587">
        <v>101900</v>
      </c>
      <c r="B587">
        <v>2</v>
      </c>
      <c r="D587" t="s">
        <v>20</v>
      </c>
      <c r="E587">
        <v>26862</v>
      </c>
      <c r="F587">
        <v>27753</v>
      </c>
      <c r="G587">
        <v>27118</v>
      </c>
      <c r="H587">
        <v>25996</v>
      </c>
      <c r="I587">
        <v>24513</v>
      </c>
      <c r="J587">
        <v>22955</v>
      </c>
      <c r="K587">
        <v>22902</v>
      </c>
      <c r="L587">
        <v>21441</v>
      </c>
      <c r="M587">
        <v>19553</v>
      </c>
      <c r="N587">
        <v>16191</v>
      </c>
      <c r="O587">
        <v>14309</v>
      </c>
      <c r="P587">
        <v>12672</v>
      </c>
    </row>
    <row r="588" spans="1:16" ht="12.75">
      <c r="A588">
        <v>102000</v>
      </c>
      <c r="B588">
        <v>1</v>
      </c>
      <c r="C588">
        <v>52</v>
      </c>
      <c r="D588" t="s">
        <v>20</v>
      </c>
      <c r="E588">
        <v>11508</v>
      </c>
      <c r="F588">
        <v>11013</v>
      </c>
      <c r="G588">
        <v>10518</v>
      </c>
      <c r="H588">
        <v>10607</v>
      </c>
      <c r="I588">
        <v>11621</v>
      </c>
      <c r="J588">
        <v>14938</v>
      </c>
      <c r="K588">
        <v>17955</v>
      </c>
      <c r="L588">
        <v>21293</v>
      </c>
      <c r="M588">
        <v>24209</v>
      </c>
      <c r="N588">
        <v>26979</v>
      </c>
      <c r="O588">
        <v>28283</v>
      </c>
      <c r="P588">
        <v>27660</v>
      </c>
    </row>
    <row r="589" spans="1:16" ht="12.75">
      <c r="A589">
        <v>102000</v>
      </c>
      <c r="B589">
        <v>2</v>
      </c>
      <c r="D589" t="s">
        <v>20</v>
      </c>
      <c r="E589">
        <v>26654</v>
      </c>
      <c r="F589">
        <v>26671</v>
      </c>
      <c r="G589">
        <v>25866</v>
      </c>
      <c r="H589">
        <v>24922</v>
      </c>
      <c r="I589">
        <v>24984</v>
      </c>
      <c r="J589">
        <v>22287</v>
      </c>
      <c r="K589">
        <v>20445</v>
      </c>
      <c r="L589">
        <v>19150</v>
      </c>
      <c r="M589">
        <v>17698</v>
      </c>
      <c r="N589">
        <v>14890</v>
      </c>
      <c r="O589">
        <v>13078</v>
      </c>
      <c r="P589">
        <v>11039</v>
      </c>
    </row>
    <row r="590" spans="1:16" ht="12.75">
      <c r="A590">
        <v>102100</v>
      </c>
      <c r="B590">
        <v>1</v>
      </c>
      <c r="C590">
        <v>62</v>
      </c>
      <c r="D590" t="s">
        <v>20</v>
      </c>
      <c r="E590">
        <v>10205</v>
      </c>
      <c r="F590">
        <v>9791</v>
      </c>
      <c r="G590">
        <v>9682</v>
      </c>
      <c r="H590">
        <v>10340</v>
      </c>
      <c r="I590">
        <v>11283</v>
      </c>
      <c r="J590">
        <v>12465</v>
      </c>
      <c r="K590">
        <v>13741</v>
      </c>
      <c r="L590">
        <v>13776</v>
      </c>
      <c r="M590">
        <v>15222</v>
      </c>
      <c r="N590">
        <v>18619</v>
      </c>
      <c r="O590">
        <v>18205</v>
      </c>
      <c r="P590">
        <v>18368</v>
      </c>
    </row>
    <row r="591" spans="1:16" ht="12.75">
      <c r="A591">
        <v>102100</v>
      </c>
      <c r="B591">
        <v>2</v>
      </c>
      <c r="D591" t="s">
        <v>20</v>
      </c>
      <c r="E591">
        <v>19252</v>
      </c>
      <c r="F591">
        <v>19575</v>
      </c>
      <c r="G591">
        <v>18944</v>
      </c>
      <c r="H591">
        <v>18682</v>
      </c>
      <c r="I591">
        <v>18207</v>
      </c>
      <c r="J591">
        <v>17915</v>
      </c>
      <c r="K591">
        <v>18343</v>
      </c>
      <c r="L591">
        <v>17602</v>
      </c>
      <c r="M591">
        <v>16854</v>
      </c>
      <c r="N591">
        <v>13858</v>
      </c>
      <c r="O591">
        <v>12277</v>
      </c>
      <c r="P591">
        <v>11376</v>
      </c>
    </row>
    <row r="592" spans="1:16" ht="12.75">
      <c r="A592">
        <v>102200</v>
      </c>
      <c r="B592">
        <v>1</v>
      </c>
      <c r="C592">
        <v>72</v>
      </c>
      <c r="D592" t="s">
        <v>20</v>
      </c>
      <c r="E592">
        <v>10402</v>
      </c>
      <c r="F592">
        <v>9865</v>
      </c>
      <c r="G592">
        <v>9754</v>
      </c>
      <c r="H592">
        <v>9598</v>
      </c>
      <c r="I592">
        <v>9811</v>
      </c>
      <c r="J592">
        <v>10497</v>
      </c>
      <c r="K592">
        <v>11275</v>
      </c>
      <c r="L592">
        <v>11414</v>
      </c>
      <c r="M592">
        <v>11588</v>
      </c>
      <c r="N592">
        <v>12848</v>
      </c>
      <c r="O592">
        <v>15341</v>
      </c>
      <c r="P592">
        <v>15751</v>
      </c>
    </row>
    <row r="593" spans="1:16" ht="12.75">
      <c r="A593">
        <v>102200</v>
      </c>
      <c r="B593">
        <v>2</v>
      </c>
      <c r="D593" t="s">
        <v>20</v>
      </c>
      <c r="E593">
        <v>15822</v>
      </c>
      <c r="F593">
        <v>15917</v>
      </c>
      <c r="G593">
        <v>15371</v>
      </c>
      <c r="H593">
        <v>15696</v>
      </c>
      <c r="I593">
        <v>15199</v>
      </c>
      <c r="J593">
        <v>14250</v>
      </c>
      <c r="K593">
        <v>14699</v>
      </c>
      <c r="L593">
        <v>13333</v>
      </c>
      <c r="M593">
        <v>12878</v>
      </c>
      <c r="N593">
        <v>11715</v>
      </c>
      <c r="O593">
        <v>10793</v>
      </c>
      <c r="P593">
        <v>10243</v>
      </c>
    </row>
    <row r="594" spans="1:16" ht="12.75">
      <c r="A594">
        <v>102300</v>
      </c>
      <c r="B594">
        <v>1</v>
      </c>
      <c r="C594">
        <v>12</v>
      </c>
      <c r="D594" t="s">
        <v>20</v>
      </c>
      <c r="E594">
        <v>10064</v>
      </c>
      <c r="F594">
        <v>9979</v>
      </c>
      <c r="G594">
        <v>10245</v>
      </c>
      <c r="H594">
        <v>10129</v>
      </c>
      <c r="I594">
        <v>11893</v>
      </c>
      <c r="J594">
        <v>14252</v>
      </c>
      <c r="K594">
        <v>17607</v>
      </c>
      <c r="L594">
        <v>21662</v>
      </c>
      <c r="M594">
        <v>24386</v>
      </c>
      <c r="N594">
        <v>26317</v>
      </c>
      <c r="O594">
        <v>28258</v>
      </c>
      <c r="P594">
        <v>28873</v>
      </c>
    </row>
    <row r="595" spans="1:16" ht="12.75">
      <c r="A595">
        <v>102300</v>
      </c>
      <c r="B595">
        <v>2</v>
      </c>
      <c r="D595" t="s">
        <v>20</v>
      </c>
      <c r="E595">
        <v>27875</v>
      </c>
      <c r="F595">
        <v>27974</v>
      </c>
      <c r="G595">
        <v>27347</v>
      </c>
      <c r="H595">
        <v>25993</v>
      </c>
      <c r="I595">
        <v>24559</v>
      </c>
      <c r="J595">
        <v>22463</v>
      </c>
      <c r="K595">
        <v>20874</v>
      </c>
      <c r="L595">
        <v>20574</v>
      </c>
      <c r="M595">
        <v>19212</v>
      </c>
      <c r="N595">
        <v>15929</v>
      </c>
      <c r="O595">
        <v>13530</v>
      </c>
      <c r="P595">
        <v>11850</v>
      </c>
    </row>
    <row r="596" spans="1:16" ht="12.75">
      <c r="A596">
        <v>102400</v>
      </c>
      <c r="B596">
        <v>1</v>
      </c>
      <c r="C596">
        <v>22</v>
      </c>
      <c r="D596" t="s">
        <v>20</v>
      </c>
      <c r="E596">
        <v>11205</v>
      </c>
      <c r="F596">
        <v>11145</v>
      </c>
      <c r="G596">
        <v>10790</v>
      </c>
      <c r="H596">
        <v>11025</v>
      </c>
      <c r="I596">
        <v>12923</v>
      </c>
      <c r="J596">
        <v>14886</v>
      </c>
      <c r="K596">
        <v>18545</v>
      </c>
      <c r="L596">
        <v>21716</v>
      </c>
      <c r="M596">
        <v>25095</v>
      </c>
      <c r="N596">
        <v>26812</v>
      </c>
      <c r="O596">
        <v>27994</v>
      </c>
      <c r="P596">
        <v>27714</v>
      </c>
    </row>
    <row r="597" spans="1:16" ht="12.75">
      <c r="A597">
        <v>102400</v>
      </c>
      <c r="B597">
        <v>2</v>
      </c>
      <c r="D597" t="s">
        <v>20</v>
      </c>
      <c r="E597">
        <v>26986</v>
      </c>
      <c r="F597">
        <v>27389</v>
      </c>
      <c r="G597">
        <v>27387</v>
      </c>
      <c r="H597">
        <v>27008</v>
      </c>
      <c r="I597">
        <v>24946</v>
      </c>
      <c r="J597">
        <v>22526</v>
      </c>
      <c r="K597">
        <v>21554</v>
      </c>
      <c r="L597">
        <v>20839</v>
      </c>
      <c r="M597">
        <v>19774</v>
      </c>
      <c r="N597">
        <v>16472</v>
      </c>
      <c r="O597">
        <v>14672</v>
      </c>
      <c r="P597">
        <v>12699</v>
      </c>
    </row>
    <row r="598" spans="1:16" ht="12.75">
      <c r="A598">
        <v>102500</v>
      </c>
      <c r="B598">
        <v>1</v>
      </c>
      <c r="C598">
        <v>32</v>
      </c>
      <c r="D598" t="s">
        <v>20</v>
      </c>
      <c r="E598">
        <v>12370</v>
      </c>
      <c r="F598">
        <v>11756</v>
      </c>
      <c r="G598">
        <v>11281</v>
      </c>
      <c r="H598">
        <v>10969</v>
      </c>
      <c r="I598">
        <v>12249</v>
      </c>
      <c r="J598">
        <v>14594</v>
      </c>
      <c r="K598">
        <v>18550</v>
      </c>
      <c r="L598">
        <v>21074</v>
      </c>
      <c r="M598">
        <v>24586</v>
      </c>
      <c r="N598">
        <v>27454</v>
      </c>
      <c r="O598">
        <v>28540</v>
      </c>
      <c r="P598">
        <v>28181</v>
      </c>
    </row>
    <row r="599" spans="1:16" ht="12.75">
      <c r="A599">
        <v>102500</v>
      </c>
      <c r="B599">
        <v>2</v>
      </c>
      <c r="D599" t="s">
        <v>20</v>
      </c>
      <c r="E599">
        <v>28196</v>
      </c>
      <c r="F599">
        <v>29028</v>
      </c>
      <c r="G599">
        <v>28633</v>
      </c>
      <c r="H599">
        <v>26956</v>
      </c>
      <c r="I599">
        <v>24775</v>
      </c>
      <c r="J599">
        <v>23273</v>
      </c>
      <c r="K599">
        <v>21961</v>
      </c>
      <c r="L599">
        <v>20611</v>
      </c>
      <c r="M599">
        <v>19841</v>
      </c>
      <c r="N599">
        <v>16639</v>
      </c>
      <c r="O599">
        <v>13984</v>
      </c>
      <c r="P599">
        <v>12218</v>
      </c>
    </row>
    <row r="600" spans="1:16" ht="12.75">
      <c r="A600">
        <v>102600</v>
      </c>
      <c r="B600">
        <v>1</v>
      </c>
      <c r="C600">
        <v>42</v>
      </c>
      <c r="D600" t="s">
        <v>20</v>
      </c>
      <c r="E600">
        <v>11870</v>
      </c>
      <c r="F600">
        <v>11492</v>
      </c>
      <c r="G600">
        <v>10998</v>
      </c>
      <c r="H600">
        <v>10797</v>
      </c>
      <c r="I600">
        <v>12138</v>
      </c>
      <c r="J600">
        <v>14662</v>
      </c>
      <c r="K600">
        <v>18303</v>
      </c>
      <c r="L600">
        <v>22392</v>
      </c>
      <c r="M600">
        <v>25579</v>
      </c>
      <c r="N600">
        <v>27414</v>
      </c>
      <c r="O600">
        <v>29334</v>
      </c>
      <c r="P600">
        <v>29361</v>
      </c>
    </row>
    <row r="601" spans="1:16" ht="12.75">
      <c r="A601">
        <v>102600</v>
      </c>
      <c r="B601">
        <v>2</v>
      </c>
      <c r="D601" t="s">
        <v>20</v>
      </c>
      <c r="E601">
        <v>28485</v>
      </c>
      <c r="F601">
        <v>28748</v>
      </c>
      <c r="G601">
        <v>28451</v>
      </c>
      <c r="H601">
        <v>27112</v>
      </c>
      <c r="I601">
        <v>25032</v>
      </c>
      <c r="J601">
        <v>23541</v>
      </c>
      <c r="K601">
        <v>22835</v>
      </c>
      <c r="L601">
        <v>21391</v>
      </c>
      <c r="M601">
        <v>19623</v>
      </c>
      <c r="N601">
        <v>16989</v>
      </c>
      <c r="O601">
        <v>14598</v>
      </c>
      <c r="P601">
        <v>12638</v>
      </c>
    </row>
    <row r="602" spans="1:16" ht="12.75">
      <c r="A602">
        <v>102700</v>
      </c>
      <c r="B602">
        <v>1</v>
      </c>
      <c r="C602">
        <v>52</v>
      </c>
      <c r="D602" t="s">
        <v>20</v>
      </c>
      <c r="E602">
        <v>11701</v>
      </c>
      <c r="F602">
        <v>11534</v>
      </c>
      <c r="G602">
        <v>11043</v>
      </c>
      <c r="H602">
        <v>10941</v>
      </c>
      <c r="I602">
        <v>12052</v>
      </c>
      <c r="J602">
        <v>14502</v>
      </c>
      <c r="K602">
        <v>18324</v>
      </c>
      <c r="L602">
        <v>21461</v>
      </c>
      <c r="M602">
        <v>24424</v>
      </c>
      <c r="N602">
        <v>27210</v>
      </c>
      <c r="O602">
        <v>27683</v>
      </c>
      <c r="P602">
        <v>28218</v>
      </c>
    </row>
    <row r="603" spans="1:16" ht="12.75">
      <c r="A603">
        <v>102700</v>
      </c>
      <c r="B603">
        <v>2</v>
      </c>
      <c r="D603" t="s">
        <v>20</v>
      </c>
      <c r="E603">
        <v>26594</v>
      </c>
      <c r="F603">
        <v>26715</v>
      </c>
      <c r="G603">
        <v>26700</v>
      </c>
      <c r="H603">
        <v>25309</v>
      </c>
      <c r="I603">
        <v>24844</v>
      </c>
      <c r="J603">
        <v>23130</v>
      </c>
      <c r="K603">
        <v>21306</v>
      </c>
      <c r="L603">
        <v>20611</v>
      </c>
      <c r="M603">
        <v>19080</v>
      </c>
      <c r="N603">
        <v>15399</v>
      </c>
      <c r="O603">
        <v>13259</v>
      </c>
      <c r="P603">
        <v>11296</v>
      </c>
    </row>
    <row r="604" spans="1:16" ht="12.75">
      <c r="A604">
        <v>102800</v>
      </c>
      <c r="B604">
        <v>1</v>
      </c>
      <c r="C604">
        <v>62</v>
      </c>
      <c r="D604" t="s">
        <v>20</v>
      </c>
      <c r="E604">
        <v>10684</v>
      </c>
      <c r="F604">
        <v>10425</v>
      </c>
      <c r="G604">
        <v>10175</v>
      </c>
      <c r="H604">
        <v>10118</v>
      </c>
      <c r="I604">
        <v>10544</v>
      </c>
      <c r="J604">
        <v>12019</v>
      </c>
      <c r="K604">
        <v>13239</v>
      </c>
      <c r="L604">
        <v>13950</v>
      </c>
      <c r="M604">
        <v>15190</v>
      </c>
      <c r="N604">
        <v>17900</v>
      </c>
      <c r="O604">
        <v>19271</v>
      </c>
      <c r="P604">
        <v>17562</v>
      </c>
    </row>
    <row r="605" spans="1:16" ht="12.75">
      <c r="A605">
        <v>102800</v>
      </c>
      <c r="B605">
        <v>2</v>
      </c>
      <c r="D605" t="s">
        <v>20</v>
      </c>
      <c r="E605">
        <v>17722</v>
      </c>
      <c r="F605">
        <v>18384</v>
      </c>
      <c r="G605">
        <v>17233</v>
      </c>
      <c r="H605">
        <v>16681</v>
      </c>
      <c r="I605">
        <v>16868</v>
      </c>
      <c r="J605">
        <v>16643</v>
      </c>
      <c r="K605">
        <v>16085</v>
      </c>
      <c r="L605">
        <v>16115</v>
      </c>
      <c r="M605">
        <v>15556</v>
      </c>
      <c r="N605">
        <v>13028</v>
      </c>
      <c r="O605">
        <v>11410</v>
      </c>
      <c r="P605">
        <v>10754</v>
      </c>
    </row>
    <row r="606" spans="1:16" ht="12.75">
      <c r="A606">
        <v>102900</v>
      </c>
      <c r="B606">
        <v>1</v>
      </c>
      <c r="C606">
        <v>71</v>
      </c>
      <c r="D606" t="s">
        <v>20</v>
      </c>
      <c r="E606">
        <v>10521</v>
      </c>
      <c r="F606">
        <v>10188</v>
      </c>
      <c r="G606">
        <v>9931</v>
      </c>
      <c r="H606">
        <v>10162</v>
      </c>
      <c r="I606">
        <v>10127</v>
      </c>
      <c r="J606">
        <v>11232</v>
      </c>
      <c r="K606">
        <v>11492</v>
      </c>
      <c r="L606">
        <v>11870</v>
      </c>
      <c r="M606">
        <v>11935</v>
      </c>
      <c r="N606">
        <v>13720</v>
      </c>
      <c r="O606">
        <v>15614</v>
      </c>
      <c r="P606">
        <v>15269</v>
      </c>
    </row>
    <row r="607" spans="1:16" ht="12.75">
      <c r="A607">
        <v>102900</v>
      </c>
      <c r="B607">
        <v>2</v>
      </c>
      <c r="D607" t="s">
        <v>20</v>
      </c>
      <c r="E607">
        <v>15314</v>
      </c>
      <c r="F607">
        <v>15854</v>
      </c>
      <c r="G607">
        <v>15767</v>
      </c>
      <c r="H607">
        <v>15467</v>
      </c>
      <c r="I607">
        <v>16231</v>
      </c>
      <c r="J607">
        <v>16091</v>
      </c>
      <c r="K607">
        <v>14546</v>
      </c>
      <c r="L607">
        <v>13070</v>
      </c>
      <c r="M607">
        <v>12562</v>
      </c>
      <c r="N607">
        <v>12196</v>
      </c>
      <c r="O607">
        <v>11776</v>
      </c>
      <c r="P607">
        <v>11289</v>
      </c>
    </row>
    <row r="608" spans="1:16" ht="12.75">
      <c r="A608">
        <v>103000</v>
      </c>
      <c r="B608">
        <v>1</v>
      </c>
      <c r="C608">
        <v>11</v>
      </c>
      <c r="D608" t="s">
        <v>20</v>
      </c>
      <c r="E608">
        <v>10670</v>
      </c>
      <c r="F608">
        <v>10705</v>
      </c>
      <c r="G608">
        <v>10655</v>
      </c>
      <c r="H608">
        <v>11047</v>
      </c>
      <c r="I608">
        <v>12868</v>
      </c>
      <c r="J608">
        <v>15056</v>
      </c>
      <c r="K608">
        <v>18364</v>
      </c>
      <c r="L608">
        <v>21299</v>
      </c>
      <c r="M608">
        <v>24200</v>
      </c>
      <c r="N608">
        <v>26855</v>
      </c>
      <c r="O608">
        <v>27695</v>
      </c>
      <c r="P608">
        <v>27765</v>
      </c>
    </row>
    <row r="609" spans="1:16" ht="12.75">
      <c r="A609">
        <v>103000</v>
      </c>
      <c r="B609">
        <v>2</v>
      </c>
      <c r="D609" t="s">
        <v>20</v>
      </c>
      <c r="E609">
        <v>26930</v>
      </c>
      <c r="F609">
        <v>27117</v>
      </c>
      <c r="G609">
        <v>26924</v>
      </c>
      <c r="H609">
        <v>26700</v>
      </c>
      <c r="I609">
        <v>24592</v>
      </c>
      <c r="J609">
        <v>22603</v>
      </c>
      <c r="K609">
        <v>21315</v>
      </c>
      <c r="L609">
        <v>21112</v>
      </c>
      <c r="M609">
        <v>19922</v>
      </c>
      <c r="N609">
        <v>16486</v>
      </c>
      <c r="O609">
        <v>14251</v>
      </c>
      <c r="P609">
        <v>13022</v>
      </c>
    </row>
    <row r="610" spans="1:16" ht="12.75">
      <c r="A610">
        <v>103100</v>
      </c>
      <c r="B610">
        <v>1</v>
      </c>
      <c r="C610">
        <v>21</v>
      </c>
      <c r="D610" t="s">
        <v>20</v>
      </c>
      <c r="E610">
        <v>11992</v>
      </c>
      <c r="F610">
        <v>11802</v>
      </c>
      <c r="G610">
        <v>11538</v>
      </c>
      <c r="H610">
        <v>11621</v>
      </c>
      <c r="I610">
        <v>13182</v>
      </c>
      <c r="J610">
        <v>15981</v>
      </c>
      <c r="K610">
        <v>19285</v>
      </c>
      <c r="L610">
        <v>21937</v>
      </c>
      <c r="M610">
        <v>25304</v>
      </c>
      <c r="N610">
        <v>27451</v>
      </c>
      <c r="O610">
        <v>28532</v>
      </c>
      <c r="P610">
        <v>28401</v>
      </c>
    </row>
    <row r="611" spans="1:16" ht="12.75">
      <c r="A611">
        <v>103100</v>
      </c>
      <c r="B611">
        <v>2</v>
      </c>
      <c r="D611" t="s">
        <v>20</v>
      </c>
      <c r="E611">
        <v>27493</v>
      </c>
      <c r="F611">
        <v>27925</v>
      </c>
      <c r="G611">
        <v>27712</v>
      </c>
      <c r="H611">
        <v>26618</v>
      </c>
      <c r="I611">
        <v>24686</v>
      </c>
      <c r="J611">
        <v>22308</v>
      </c>
      <c r="K611">
        <v>20819</v>
      </c>
      <c r="L611">
        <v>20403</v>
      </c>
      <c r="M611">
        <v>18904</v>
      </c>
      <c r="N611">
        <v>16063</v>
      </c>
      <c r="O611">
        <v>14038</v>
      </c>
      <c r="P611">
        <v>12462</v>
      </c>
    </row>
    <row r="612" spans="1:16" ht="12.75">
      <c r="A612">
        <v>110100</v>
      </c>
      <c r="B612">
        <v>1</v>
      </c>
      <c r="C612">
        <v>31</v>
      </c>
      <c r="D612" t="s">
        <v>20</v>
      </c>
      <c r="E612">
        <v>10886</v>
      </c>
      <c r="F612">
        <v>10864</v>
      </c>
      <c r="G612">
        <v>10509</v>
      </c>
      <c r="H612">
        <v>10325</v>
      </c>
      <c r="I612">
        <v>11773</v>
      </c>
      <c r="J612">
        <v>14702</v>
      </c>
      <c r="K612">
        <v>17349</v>
      </c>
      <c r="L612">
        <v>20988</v>
      </c>
      <c r="M612">
        <v>24077</v>
      </c>
      <c r="N612">
        <v>25757</v>
      </c>
      <c r="O612">
        <v>26384</v>
      </c>
      <c r="P612">
        <v>26263</v>
      </c>
    </row>
    <row r="613" spans="1:16" ht="12.75">
      <c r="A613">
        <v>110100</v>
      </c>
      <c r="B613">
        <v>2</v>
      </c>
      <c r="D613" t="s">
        <v>20</v>
      </c>
      <c r="E613">
        <v>24905</v>
      </c>
      <c r="F613">
        <v>25500</v>
      </c>
      <c r="G613">
        <v>25369</v>
      </c>
      <c r="H613">
        <v>24927</v>
      </c>
      <c r="I613">
        <v>24018</v>
      </c>
      <c r="J613">
        <v>22551</v>
      </c>
      <c r="K613">
        <v>20914</v>
      </c>
      <c r="L613">
        <v>19453</v>
      </c>
      <c r="M613">
        <v>18534</v>
      </c>
      <c r="N613">
        <v>15399</v>
      </c>
      <c r="O613">
        <v>13191</v>
      </c>
      <c r="P613">
        <v>11904</v>
      </c>
    </row>
    <row r="614" spans="1:16" ht="12.75">
      <c r="A614">
        <v>110200</v>
      </c>
      <c r="B614">
        <v>1</v>
      </c>
      <c r="C614">
        <v>41</v>
      </c>
      <c r="D614" t="s">
        <v>20</v>
      </c>
      <c r="E614">
        <v>11171</v>
      </c>
      <c r="F614">
        <v>10943</v>
      </c>
      <c r="G614">
        <v>10552</v>
      </c>
      <c r="H614">
        <v>10550</v>
      </c>
      <c r="I614">
        <v>12354</v>
      </c>
      <c r="J614">
        <v>15062</v>
      </c>
      <c r="K614">
        <v>17213</v>
      </c>
      <c r="L614">
        <v>21522</v>
      </c>
      <c r="M614">
        <v>23993</v>
      </c>
      <c r="N614">
        <v>25671</v>
      </c>
      <c r="O614">
        <v>26589</v>
      </c>
      <c r="P614">
        <v>26670</v>
      </c>
    </row>
    <row r="615" spans="1:16" ht="12.75">
      <c r="A615">
        <v>110200</v>
      </c>
      <c r="B615">
        <v>2</v>
      </c>
      <c r="D615" t="s">
        <v>20</v>
      </c>
      <c r="E615">
        <v>26155</v>
      </c>
      <c r="F615">
        <v>28490</v>
      </c>
      <c r="G615">
        <v>28820</v>
      </c>
      <c r="H615">
        <v>25579</v>
      </c>
      <c r="I615">
        <v>23308</v>
      </c>
      <c r="J615">
        <v>21795</v>
      </c>
      <c r="K615">
        <v>20407</v>
      </c>
      <c r="L615">
        <v>19575</v>
      </c>
      <c r="M615">
        <v>18252</v>
      </c>
      <c r="N615">
        <v>14548</v>
      </c>
      <c r="O615">
        <v>12506</v>
      </c>
      <c r="P615">
        <v>11308</v>
      </c>
    </row>
    <row r="616" spans="1:16" ht="12.75">
      <c r="A616">
        <v>110300</v>
      </c>
      <c r="B616">
        <v>1</v>
      </c>
      <c r="C616">
        <v>51</v>
      </c>
      <c r="D616" t="s">
        <v>20</v>
      </c>
      <c r="E616">
        <v>10618</v>
      </c>
      <c r="F616">
        <v>10528</v>
      </c>
      <c r="G616">
        <v>10354</v>
      </c>
      <c r="H616">
        <v>10443</v>
      </c>
      <c r="I616">
        <v>11729</v>
      </c>
      <c r="J616">
        <v>14716</v>
      </c>
      <c r="K616">
        <v>17294</v>
      </c>
      <c r="L616">
        <v>21620</v>
      </c>
      <c r="M616">
        <v>23696</v>
      </c>
      <c r="N616">
        <v>25277</v>
      </c>
      <c r="O616">
        <v>28212</v>
      </c>
      <c r="P616">
        <v>27552</v>
      </c>
    </row>
    <row r="617" spans="1:16" ht="12.75">
      <c r="A617">
        <v>110300</v>
      </c>
      <c r="B617">
        <v>2</v>
      </c>
      <c r="D617" t="s">
        <v>20</v>
      </c>
      <c r="E617">
        <v>25230</v>
      </c>
      <c r="F617">
        <v>25174</v>
      </c>
      <c r="G617">
        <v>25717</v>
      </c>
      <c r="H617">
        <v>23615</v>
      </c>
      <c r="I617">
        <v>22302</v>
      </c>
      <c r="J617">
        <v>20782</v>
      </c>
      <c r="K617">
        <v>18822</v>
      </c>
      <c r="L617">
        <v>18203</v>
      </c>
      <c r="M617">
        <v>17324</v>
      </c>
      <c r="N617">
        <v>14234</v>
      </c>
      <c r="O617">
        <v>12174</v>
      </c>
      <c r="P617">
        <v>10907</v>
      </c>
    </row>
    <row r="618" spans="1:16" ht="12.75">
      <c r="A618">
        <v>110400</v>
      </c>
      <c r="B618">
        <v>1</v>
      </c>
      <c r="C618">
        <v>61</v>
      </c>
      <c r="D618" t="s">
        <v>20</v>
      </c>
      <c r="E618">
        <v>10168</v>
      </c>
      <c r="F618">
        <v>10028</v>
      </c>
      <c r="G618">
        <v>9852</v>
      </c>
      <c r="H618">
        <v>9834</v>
      </c>
      <c r="I618">
        <v>10177</v>
      </c>
      <c r="J618">
        <v>11739</v>
      </c>
      <c r="K618">
        <v>12828</v>
      </c>
      <c r="L618">
        <v>14175</v>
      </c>
      <c r="M618">
        <v>16238</v>
      </c>
      <c r="N618">
        <v>17665</v>
      </c>
      <c r="O618">
        <v>17437</v>
      </c>
      <c r="P618">
        <v>16971</v>
      </c>
    </row>
    <row r="619" spans="1:16" ht="12.75">
      <c r="A619">
        <v>110400</v>
      </c>
      <c r="B619">
        <v>2</v>
      </c>
      <c r="D619" t="s">
        <v>20</v>
      </c>
      <c r="E619">
        <v>17651</v>
      </c>
      <c r="F619">
        <v>17702</v>
      </c>
      <c r="G619">
        <v>16707</v>
      </c>
      <c r="H619">
        <v>16239</v>
      </c>
      <c r="I619">
        <v>16001</v>
      </c>
      <c r="J619">
        <v>16088</v>
      </c>
      <c r="K619">
        <v>15313</v>
      </c>
      <c r="L619">
        <v>15486</v>
      </c>
      <c r="M619">
        <v>14790</v>
      </c>
      <c r="N619">
        <v>12751</v>
      </c>
      <c r="O619">
        <v>11021</v>
      </c>
      <c r="P619">
        <v>10361</v>
      </c>
    </row>
    <row r="620" spans="1:16" ht="12.75">
      <c r="A620">
        <v>110500</v>
      </c>
      <c r="B620">
        <v>1</v>
      </c>
      <c r="C620">
        <v>71</v>
      </c>
      <c r="D620" t="s">
        <v>20</v>
      </c>
      <c r="E620">
        <v>9783</v>
      </c>
      <c r="F620">
        <v>9725</v>
      </c>
      <c r="G620">
        <v>9687</v>
      </c>
      <c r="H620">
        <v>9688</v>
      </c>
      <c r="I620">
        <v>9871</v>
      </c>
      <c r="J620">
        <v>10595</v>
      </c>
      <c r="K620">
        <v>11097</v>
      </c>
      <c r="L620">
        <v>11546</v>
      </c>
      <c r="M620">
        <v>11446</v>
      </c>
      <c r="N620">
        <v>12595</v>
      </c>
      <c r="O620">
        <v>14567</v>
      </c>
      <c r="P620">
        <v>14515</v>
      </c>
    </row>
    <row r="621" spans="1:16" ht="12.75">
      <c r="A621">
        <v>110500</v>
      </c>
      <c r="B621">
        <v>2</v>
      </c>
      <c r="D621" t="s">
        <v>20</v>
      </c>
      <c r="E621">
        <v>14801</v>
      </c>
      <c r="F621">
        <v>15389</v>
      </c>
      <c r="G621">
        <v>14979</v>
      </c>
      <c r="H621">
        <v>15196</v>
      </c>
      <c r="I621">
        <v>15649</v>
      </c>
      <c r="J621">
        <v>15958</v>
      </c>
      <c r="K621">
        <v>13637</v>
      </c>
      <c r="L621">
        <v>12159</v>
      </c>
      <c r="M621">
        <v>11637</v>
      </c>
      <c r="N621">
        <v>11316</v>
      </c>
      <c r="O621">
        <v>11091</v>
      </c>
      <c r="P621">
        <v>10618</v>
      </c>
    </row>
    <row r="622" spans="1:16" ht="12.75">
      <c r="A622">
        <v>110600</v>
      </c>
      <c r="B622">
        <v>1</v>
      </c>
      <c r="C622">
        <v>11</v>
      </c>
      <c r="D622" t="s">
        <v>20</v>
      </c>
      <c r="E622">
        <v>10215</v>
      </c>
      <c r="F622">
        <v>9903</v>
      </c>
      <c r="G622">
        <v>10108</v>
      </c>
      <c r="H622">
        <v>11293</v>
      </c>
      <c r="I622">
        <v>11676</v>
      </c>
      <c r="J622">
        <v>14107</v>
      </c>
      <c r="K622">
        <v>16635</v>
      </c>
      <c r="L622">
        <v>20733</v>
      </c>
      <c r="M622">
        <v>23966</v>
      </c>
      <c r="N622">
        <v>25737</v>
      </c>
      <c r="O622">
        <v>26770</v>
      </c>
      <c r="P622">
        <v>26179</v>
      </c>
    </row>
    <row r="623" spans="1:16" ht="12.75">
      <c r="A623">
        <v>110600</v>
      </c>
      <c r="B623">
        <v>2</v>
      </c>
      <c r="D623" t="s">
        <v>20</v>
      </c>
      <c r="E623">
        <v>26232</v>
      </c>
      <c r="F623">
        <v>27922</v>
      </c>
      <c r="G623">
        <v>25480</v>
      </c>
      <c r="H623">
        <v>24537</v>
      </c>
      <c r="I623">
        <v>23935</v>
      </c>
      <c r="J623">
        <v>21603</v>
      </c>
      <c r="K623">
        <v>20982</v>
      </c>
      <c r="L623">
        <v>19293</v>
      </c>
      <c r="M623">
        <v>18000</v>
      </c>
      <c r="N623">
        <v>15231</v>
      </c>
      <c r="O623">
        <v>12883</v>
      </c>
      <c r="P623">
        <v>11940</v>
      </c>
    </row>
    <row r="624" spans="1:16" ht="12.75">
      <c r="A624">
        <v>110700</v>
      </c>
      <c r="B624">
        <v>1</v>
      </c>
      <c r="C624">
        <v>21</v>
      </c>
      <c r="D624" t="s">
        <v>20</v>
      </c>
      <c r="E624">
        <v>11193</v>
      </c>
      <c r="F624">
        <v>10842</v>
      </c>
      <c r="G624">
        <v>10618</v>
      </c>
      <c r="H624">
        <v>11126</v>
      </c>
      <c r="I624">
        <v>11661</v>
      </c>
      <c r="J624">
        <v>14815</v>
      </c>
      <c r="K624">
        <v>18216</v>
      </c>
      <c r="L624">
        <v>20596</v>
      </c>
      <c r="M624">
        <v>22651</v>
      </c>
      <c r="N624">
        <v>25209</v>
      </c>
      <c r="O624">
        <v>27931</v>
      </c>
      <c r="P624">
        <v>26408</v>
      </c>
    </row>
    <row r="625" spans="1:16" ht="12.75">
      <c r="A625">
        <v>110700</v>
      </c>
      <c r="B625">
        <v>2</v>
      </c>
      <c r="D625" t="s">
        <v>20</v>
      </c>
      <c r="E625">
        <v>25133</v>
      </c>
      <c r="F625">
        <v>25763</v>
      </c>
      <c r="G625">
        <v>24895</v>
      </c>
      <c r="H625">
        <v>24142</v>
      </c>
      <c r="I625">
        <v>23724</v>
      </c>
      <c r="J625">
        <v>21863</v>
      </c>
      <c r="K625">
        <v>19988</v>
      </c>
      <c r="L625">
        <v>19009</v>
      </c>
      <c r="M625">
        <v>18123</v>
      </c>
      <c r="N625">
        <v>15306</v>
      </c>
      <c r="O625">
        <v>13354</v>
      </c>
      <c r="P625">
        <v>12032</v>
      </c>
    </row>
    <row r="626" spans="1:16" ht="12.75">
      <c r="A626">
        <v>110800</v>
      </c>
      <c r="B626">
        <v>1</v>
      </c>
      <c r="C626">
        <v>31</v>
      </c>
      <c r="D626" t="s">
        <v>20</v>
      </c>
      <c r="E626">
        <v>11097</v>
      </c>
      <c r="F626">
        <v>10915</v>
      </c>
      <c r="G626">
        <v>10743</v>
      </c>
      <c r="H626">
        <v>11071</v>
      </c>
      <c r="I626">
        <v>11873</v>
      </c>
      <c r="J626">
        <v>14616</v>
      </c>
      <c r="K626">
        <v>17409</v>
      </c>
      <c r="L626">
        <v>20293</v>
      </c>
      <c r="M626">
        <v>23093</v>
      </c>
      <c r="N626">
        <v>25530</v>
      </c>
      <c r="O626">
        <v>26244</v>
      </c>
      <c r="P626">
        <v>26410</v>
      </c>
    </row>
    <row r="627" spans="1:16" ht="12.75">
      <c r="A627">
        <v>110800</v>
      </c>
      <c r="B627">
        <v>2</v>
      </c>
      <c r="D627" t="s">
        <v>20</v>
      </c>
      <c r="E627">
        <v>25998</v>
      </c>
      <c r="F627">
        <v>26230</v>
      </c>
      <c r="G627">
        <v>25943</v>
      </c>
      <c r="H627">
        <v>25388</v>
      </c>
      <c r="I627">
        <v>24411</v>
      </c>
      <c r="J627">
        <v>21827</v>
      </c>
      <c r="K627">
        <v>20329</v>
      </c>
      <c r="L627">
        <v>18739</v>
      </c>
      <c r="M627">
        <v>17715</v>
      </c>
      <c r="N627">
        <v>15021</v>
      </c>
      <c r="O627">
        <v>12560</v>
      </c>
      <c r="P627">
        <v>11673</v>
      </c>
    </row>
    <row r="628" spans="1:16" ht="12.75">
      <c r="A628">
        <v>110900</v>
      </c>
      <c r="B628">
        <v>1</v>
      </c>
      <c r="C628">
        <v>41</v>
      </c>
      <c r="D628" t="s">
        <v>20</v>
      </c>
      <c r="E628">
        <v>11256</v>
      </c>
      <c r="F628">
        <v>11134</v>
      </c>
      <c r="G628">
        <v>10844</v>
      </c>
      <c r="H628">
        <v>10701</v>
      </c>
      <c r="I628">
        <v>11742</v>
      </c>
      <c r="J628">
        <v>14951</v>
      </c>
      <c r="K628">
        <v>17837</v>
      </c>
      <c r="L628">
        <v>23513</v>
      </c>
      <c r="M628">
        <v>24337</v>
      </c>
      <c r="N628">
        <v>25772</v>
      </c>
      <c r="O628">
        <v>26502</v>
      </c>
      <c r="P628">
        <v>26804</v>
      </c>
    </row>
    <row r="629" spans="1:16" ht="12.75">
      <c r="A629">
        <v>110900</v>
      </c>
      <c r="B629">
        <v>2</v>
      </c>
      <c r="D629" t="s">
        <v>20</v>
      </c>
      <c r="E629">
        <v>25517</v>
      </c>
      <c r="F629">
        <v>26000</v>
      </c>
      <c r="G629">
        <v>28569</v>
      </c>
      <c r="H629">
        <v>25121</v>
      </c>
      <c r="I629">
        <v>23790</v>
      </c>
      <c r="J629">
        <v>21018</v>
      </c>
      <c r="K629">
        <v>19528</v>
      </c>
      <c r="L629">
        <v>18835</v>
      </c>
      <c r="M629">
        <v>17911</v>
      </c>
      <c r="N629">
        <v>15237</v>
      </c>
      <c r="O629">
        <v>13132</v>
      </c>
      <c r="P629">
        <v>11634</v>
      </c>
    </row>
    <row r="630" spans="1:16" ht="12.75">
      <c r="A630">
        <v>111000</v>
      </c>
      <c r="B630">
        <v>1</v>
      </c>
      <c r="C630">
        <v>81</v>
      </c>
      <c r="D630" t="s">
        <v>20</v>
      </c>
      <c r="E630">
        <v>10891</v>
      </c>
      <c r="F630">
        <v>10643</v>
      </c>
      <c r="G630">
        <v>10425</v>
      </c>
      <c r="H630">
        <v>10359</v>
      </c>
      <c r="I630">
        <v>11573</v>
      </c>
      <c r="J630">
        <v>14598</v>
      </c>
      <c r="K630">
        <v>17236</v>
      </c>
      <c r="L630">
        <v>19332</v>
      </c>
      <c r="M630">
        <v>21274</v>
      </c>
      <c r="N630">
        <v>23027</v>
      </c>
      <c r="O630">
        <v>23409</v>
      </c>
      <c r="P630">
        <v>24045</v>
      </c>
    </row>
    <row r="631" spans="1:16" ht="12.75">
      <c r="A631">
        <v>111000</v>
      </c>
      <c r="B631">
        <v>2</v>
      </c>
      <c r="D631" t="s">
        <v>20</v>
      </c>
      <c r="E631">
        <v>22959</v>
      </c>
      <c r="F631">
        <v>22646</v>
      </c>
      <c r="G631">
        <v>22546</v>
      </c>
      <c r="H631">
        <v>21432</v>
      </c>
      <c r="I631">
        <v>20544</v>
      </c>
      <c r="J631">
        <v>19197</v>
      </c>
      <c r="K631">
        <v>18032</v>
      </c>
      <c r="L631">
        <v>17762</v>
      </c>
      <c r="M631">
        <v>17238</v>
      </c>
      <c r="N631">
        <v>13265</v>
      </c>
      <c r="O631">
        <v>11586</v>
      </c>
      <c r="P631">
        <v>10762</v>
      </c>
    </row>
    <row r="632" spans="1:16" ht="12.75">
      <c r="A632">
        <v>111100</v>
      </c>
      <c r="B632">
        <v>1</v>
      </c>
      <c r="C632">
        <v>61</v>
      </c>
      <c r="D632" t="s">
        <v>20</v>
      </c>
      <c r="E632">
        <v>9801</v>
      </c>
      <c r="F632">
        <v>9731</v>
      </c>
      <c r="G632">
        <v>9747</v>
      </c>
      <c r="H632">
        <v>9563</v>
      </c>
      <c r="I632">
        <v>9553</v>
      </c>
      <c r="J632">
        <v>11445</v>
      </c>
      <c r="K632">
        <v>12053</v>
      </c>
      <c r="L632">
        <v>12877</v>
      </c>
      <c r="M632">
        <v>14839</v>
      </c>
      <c r="N632">
        <v>16198</v>
      </c>
      <c r="O632">
        <v>16539</v>
      </c>
      <c r="P632">
        <v>17156</v>
      </c>
    </row>
    <row r="633" spans="1:16" ht="12.75">
      <c r="A633">
        <v>111100</v>
      </c>
      <c r="B633">
        <v>2</v>
      </c>
      <c r="D633" t="s">
        <v>20</v>
      </c>
      <c r="E633">
        <v>16846</v>
      </c>
      <c r="F633">
        <v>16622</v>
      </c>
      <c r="G633">
        <v>17039</v>
      </c>
      <c r="H633">
        <v>16678</v>
      </c>
      <c r="I633">
        <v>16736</v>
      </c>
      <c r="J633">
        <v>16212</v>
      </c>
      <c r="K633">
        <v>15460</v>
      </c>
      <c r="L633">
        <v>15496</v>
      </c>
      <c r="M633">
        <v>15389</v>
      </c>
      <c r="N633">
        <v>12982</v>
      </c>
      <c r="O633">
        <v>10954</v>
      </c>
      <c r="P633">
        <v>10189</v>
      </c>
    </row>
    <row r="634" spans="1:16" ht="12.75">
      <c r="A634">
        <v>111200</v>
      </c>
      <c r="B634">
        <v>1</v>
      </c>
      <c r="C634">
        <v>71</v>
      </c>
      <c r="D634" t="s">
        <v>20</v>
      </c>
      <c r="E634">
        <v>9790</v>
      </c>
      <c r="F634">
        <v>9921</v>
      </c>
      <c r="G634">
        <v>9546</v>
      </c>
      <c r="H634">
        <v>9731</v>
      </c>
      <c r="I634">
        <v>9761</v>
      </c>
      <c r="J634">
        <v>10656</v>
      </c>
      <c r="K634">
        <v>10837</v>
      </c>
      <c r="L634">
        <v>10806</v>
      </c>
      <c r="M634">
        <v>11492</v>
      </c>
      <c r="N634">
        <v>12830</v>
      </c>
      <c r="O634">
        <v>14318</v>
      </c>
      <c r="P634">
        <v>14757</v>
      </c>
    </row>
    <row r="635" spans="1:16" ht="12.75">
      <c r="A635">
        <v>111200</v>
      </c>
      <c r="B635">
        <v>2</v>
      </c>
      <c r="D635" t="s">
        <v>20</v>
      </c>
      <c r="E635">
        <v>15059</v>
      </c>
      <c r="F635">
        <v>16336</v>
      </c>
      <c r="G635">
        <v>14857</v>
      </c>
      <c r="H635">
        <v>14215</v>
      </c>
      <c r="I635">
        <v>14648</v>
      </c>
      <c r="J635">
        <v>14872</v>
      </c>
      <c r="K635">
        <v>13601</v>
      </c>
      <c r="L635">
        <v>12335</v>
      </c>
      <c r="M635">
        <v>11328</v>
      </c>
      <c r="N635">
        <v>11014</v>
      </c>
      <c r="O635">
        <v>10817</v>
      </c>
      <c r="P635">
        <v>10184</v>
      </c>
    </row>
    <row r="636" spans="1:16" ht="12.75">
      <c r="A636">
        <v>111300</v>
      </c>
      <c r="B636">
        <v>1</v>
      </c>
      <c r="C636">
        <v>11</v>
      </c>
      <c r="D636" t="s">
        <v>20</v>
      </c>
      <c r="E636">
        <v>9920</v>
      </c>
      <c r="F636">
        <v>9522</v>
      </c>
      <c r="G636">
        <v>10126</v>
      </c>
      <c r="H636">
        <v>9834</v>
      </c>
      <c r="I636">
        <v>11479</v>
      </c>
      <c r="J636">
        <v>13640</v>
      </c>
      <c r="K636">
        <v>17233</v>
      </c>
      <c r="L636">
        <v>22417</v>
      </c>
      <c r="M636">
        <v>26879</v>
      </c>
      <c r="N636">
        <v>27089</v>
      </c>
      <c r="O636">
        <v>27966</v>
      </c>
      <c r="P636">
        <v>26284</v>
      </c>
    </row>
    <row r="637" spans="1:16" ht="12.75">
      <c r="A637">
        <v>111300</v>
      </c>
      <c r="B637">
        <v>2</v>
      </c>
      <c r="D637" t="s">
        <v>20</v>
      </c>
      <c r="E637">
        <v>26027</v>
      </c>
      <c r="F637">
        <v>28681</v>
      </c>
      <c r="G637">
        <v>26172</v>
      </c>
      <c r="H637">
        <v>25298</v>
      </c>
      <c r="I637">
        <v>23320</v>
      </c>
      <c r="J637">
        <v>21988</v>
      </c>
      <c r="K637">
        <v>21148</v>
      </c>
      <c r="L637">
        <v>19045</v>
      </c>
      <c r="M637">
        <v>18259</v>
      </c>
      <c r="N637">
        <v>15187</v>
      </c>
      <c r="O637">
        <v>13275</v>
      </c>
      <c r="P637">
        <v>11723</v>
      </c>
    </row>
    <row r="638" spans="1:16" ht="12.75">
      <c r="A638">
        <v>111400</v>
      </c>
      <c r="B638">
        <v>1</v>
      </c>
      <c r="C638">
        <v>21</v>
      </c>
      <c r="D638" t="s">
        <v>20</v>
      </c>
      <c r="E638">
        <v>10974</v>
      </c>
      <c r="F638">
        <v>10930</v>
      </c>
      <c r="G638">
        <v>10539</v>
      </c>
      <c r="H638">
        <v>11048</v>
      </c>
      <c r="I638">
        <v>11750</v>
      </c>
      <c r="J638">
        <v>14441</v>
      </c>
      <c r="K638">
        <v>18171</v>
      </c>
      <c r="L638">
        <v>23107</v>
      </c>
      <c r="M638">
        <v>25318</v>
      </c>
      <c r="N638">
        <v>25390</v>
      </c>
      <c r="O638">
        <v>27109</v>
      </c>
      <c r="P638">
        <v>26756</v>
      </c>
    </row>
    <row r="639" spans="1:16" ht="12.75">
      <c r="A639">
        <v>111400</v>
      </c>
      <c r="B639">
        <v>2</v>
      </c>
      <c r="D639" t="s">
        <v>20</v>
      </c>
      <c r="E639">
        <v>26120</v>
      </c>
      <c r="F639">
        <v>26414</v>
      </c>
      <c r="G639">
        <v>26176</v>
      </c>
      <c r="H639">
        <v>25251</v>
      </c>
      <c r="I639">
        <v>23995</v>
      </c>
      <c r="J639">
        <v>21322</v>
      </c>
      <c r="K639">
        <v>20128</v>
      </c>
      <c r="L639">
        <v>19223</v>
      </c>
      <c r="M639">
        <v>18556</v>
      </c>
      <c r="N639">
        <v>15480</v>
      </c>
      <c r="O639">
        <v>13169</v>
      </c>
      <c r="P639">
        <v>11817</v>
      </c>
    </row>
    <row r="640" spans="1:16" ht="12.75">
      <c r="A640">
        <v>111500</v>
      </c>
      <c r="B640">
        <v>1</v>
      </c>
      <c r="C640">
        <v>31</v>
      </c>
      <c r="D640" t="s">
        <v>20</v>
      </c>
      <c r="E640">
        <v>11118</v>
      </c>
      <c r="F640">
        <v>11145</v>
      </c>
      <c r="G640">
        <v>10700</v>
      </c>
      <c r="H640">
        <v>11137</v>
      </c>
      <c r="I640">
        <v>12177</v>
      </c>
      <c r="J640">
        <v>14985</v>
      </c>
      <c r="K640">
        <v>17949</v>
      </c>
      <c r="L640">
        <v>20588</v>
      </c>
      <c r="M640">
        <v>23780</v>
      </c>
      <c r="N640">
        <v>25250</v>
      </c>
      <c r="O640">
        <v>26711</v>
      </c>
      <c r="P640">
        <v>26476</v>
      </c>
    </row>
    <row r="641" spans="1:16" ht="12.75">
      <c r="A641">
        <v>111500</v>
      </c>
      <c r="B641">
        <v>2</v>
      </c>
      <c r="D641" t="s">
        <v>20</v>
      </c>
      <c r="E641">
        <v>24982</v>
      </c>
      <c r="F641">
        <v>25790</v>
      </c>
      <c r="G641">
        <v>26247</v>
      </c>
      <c r="H641">
        <v>24882</v>
      </c>
      <c r="I641">
        <v>23902</v>
      </c>
      <c r="J641">
        <v>21759</v>
      </c>
      <c r="K641">
        <v>20228</v>
      </c>
      <c r="L641">
        <v>19194</v>
      </c>
      <c r="M641">
        <v>17912</v>
      </c>
      <c r="N641">
        <v>15377</v>
      </c>
      <c r="O641">
        <v>12918</v>
      </c>
      <c r="P641">
        <v>12537</v>
      </c>
    </row>
    <row r="642" spans="1:16" ht="12.75">
      <c r="A642">
        <v>111600</v>
      </c>
      <c r="B642">
        <v>1</v>
      </c>
      <c r="C642">
        <v>41</v>
      </c>
      <c r="D642" t="s">
        <v>20</v>
      </c>
      <c r="E642">
        <v>11183</v>
      </c>
      <c r="F642">
        <v>11246</v>
      </c>
      <c r="G642">
        <v>10487</v>
      </c>
      <c r="H642">
        <v>10785</v>
      </c>
      <c r="I642">
        <v>11586</v>
      </c>
      <c r="J642">
        <v>14087</v>
      </c>
      <c r="K642">
        <v>16901</v>
      </c>
      <c r="L642">
        <v>22681</v>
      </c>
      <c r="M642">
        <v>23774</v>
      </c>
      <c r="N642">
        <v>24900</v>
      </c>
      <c r="O642">
        <v>25817</v>
      </c>
      <c r="P642">
        <v>25337</v>
      </c>
    </row>
    <row r="643" spans="1:16" ht="12.75">
      <c r="A643">
        <v>111600</v>
      </c>
      <c r="B643">
        <v>2</v>
      </c>
      <c r="D643" t="s">
        <v>20</v>
      </c>
      <c r="E643">
        <v>26214</v>
      </c>
      <c r="F643">
        <v>25921</v>
      </c>
      <c r="G643">
        <v>24240</v>
      </c>
      <c r="H643">
        <v>24079</v>
      </c>
      <c r="I643">
        <v>22427</v>
      </c>
      <c r="J643">
        <v>21288</v>
      </c>
      <c r="K643">
        <v>19877</v>
      </c>
      <c r="L643">
        <v>19120</v>
      </c>
      <c r="M643">
        <v>17824</v>
      </c>
      <c r="N643">
        <v>13884</v>
      </c>
      <c r="O643">
        <v>12178</v>
      </c>
      <c r="P643">
        <v>11389</v>
      </c>
    </row>
    <row r="644" spans="1:16" ht="12.75">
      <c r="A644">
        <v>111700</v>
      </c>
      <c r="B644">
        <v>1</v>
      </c>
      <c r="C644">
        <v>51</v>
      </c>
      <c r="D644" t="s">
        <v>20</v>
      </c>
      <c r="E644">
        <v>10992</v>
      </c>
      <c r="F644">
        <v>10865</v>
      </c>
      <c r="G644">
        <v>10304</v>
      </c>
      <c r="H644">
        <v>10200</v>
      </c>
      <c r="I644">
        <v>11365</v>
      </c>
      <c r="J644">
        <v>14065</v>
      </c>
      <c r="K644">
        <v>16938</v>
      </c>
      <c r="L644">
        <v>20123</v>
      </c>
      <c r="M644">
        <v>22638</v>
      </c>
      <c r="N644">
        <v>24713</v>
      </c>
      <c r="O644">
        <v>26757</v>
      </c>
      <c r="P644">
        <v>25740</v>
      </c>
    </row>
    <row r="645" spans="1:16" ht="12.75">
      <c r="A645">
        <v>111700</v>
      </c>
      <c r="B645">
        <v>2</v>
      </c>
      <c r="D645" t="s">
        <v>20</v>
      </c>
      <c r="E645">
        <v>24319</v>
      </c>
      <c r="F645">
        <v>26383</v>
      </c>
      <c r="G645">
        <v>23426</v>
      </c>
      <c r="H645">
        <v>22648</v>
      </c>
      <c r="I645">
        <v>21117</v>
      </c>
      <c r="J645">
        <v>18875</v>
      </c>
      <c r="K645">
        <v>17559</v>
      </c>
      <c r="L645">
        <v>16881</v>
      </c>
      <c r="M645">
        <v>16097</v>
      </c>
      <c r="N645">
        <v>13310</v>
      </c>
      <c r="O645">
        <v>11781</v>
      </c>
      <c r="P645">
        <v>10771</v>
      </c>
    </row>
    <row r="646" spans="1:16" ht="12.75">
      <c r="A646">
        <v>111800</v>
      </c>
      <c r="B646">
        <v>1</v>
      </c>
      <c r="C646">
        <v>61</v>
      </c>
      <c r="D646" t="s">
        <v>20</v>
      </c>
      <c r="E646">
        <v>10186</v>
      </c>
      <c r="F646">
        <v>10534</v>
      </c>
      <c r="G646">
        <v>9966</v>
      </c>
      <c r="H646">
        <v>10128</v>
      </c>
      <c r="I646">
        <v>10366</v>
      </c>
      <c r="J646">
        <v>12162</v>
      </c>
      <c r="K646">
        <v>12710</v>
      </c>
      <c r="L646">
        <v>12335</v>
      </c>
      <c r="M646">
        <v>15412</v>
      </c>
      <c r="N646">
        <v>16909</v>
      </c>
      <c r="O646">
        <v>17208</v>
      </c>
      <c r="P646">
        <v>17833</v>
      </c>
    </row>
    <row r="647" spans="1:16" ht="12.75">
      <c r="A647">
        <v>111800</v>
      </c>
      <c r="B647">
        <v>2</v>
      </c>
      <c r="D647" t="s">
        <v>20</v>
      </c>
      <c r="E647">
        <v>17233</v>
      </c>
      <c r="F647">
        <v>16532</v>
      </c>
      <c r="G647">
        <v>16223</v>
      </c>
      <c r="H647">
        <v>15820</v>
      </c>
      <c r="I647">
        <v>16566</v>
      </c>
      <c r="J647">
        <v>15853</v>
      </c>
      <c r="K647">
        <v>15619</v>
      </c>
      <c r="L647">
        <v>15124</v>
      </c>
      <c r="M647">
        <v>14750</v>
      </c>
      <c r="N647">
        <v>12882</v>
      </c>
      <c r="O647">
        <v>11210</v>
      </c>
      <c r="P647">
        <v>10660</v>
      </c>
    </row>
    <row r="648" spans="1:16" ht="12.75">
      <c r="A648">
        <v>111900</v>
      </c>
      <c r="B648">
        <v>1</v>
      </c>
      <c r="C648">
        <v>71</v>
      </c>
      <c r="D648" t="s">
        <v>20</v>
      </c>
      <c r="E648">
        <v>10282</v>
      </c>
      <c r="F648">
        <v>9899</v>
      </c>
      <c r="G648">
        <v>9783</v>
      </c>
      <c r="H648">
        <v>9965</v>
      </c>
      <c r="I648">
        <v>10147</v>
      </c>
      <c r="J648">
        <v>11051</v>
      </c>
      <c r="K648">
        <v>11733</v>
      </c>
      <c r="L648">
        <v>11313</v>
      </c>
      <c r="M648">
        <v>12360</v>
      </c>
      <c r="N648">
        <v>12943</v>
      </c>
      <c r="O648">
        <v>15189</v>
      </c>
      <c r="P648">
        <v>15207</v>
      </c>
    </row>
    <row r="649" spans="1:16" ht="12.75">
      <c r="A649">
        <v>111900</v>
      </c>
      <c r="B649">
        <v>2</v>
      </c>
      <c r="D649" t="s">
        <v>20</v>
      </c>
      <c r="E649">
        <v>14998</v>
      </c>
      <c r="F649">
        <v>14795</v>
      </c>
      <c r="G649">
        <v>15252</v>
      </c>
      <c r="H649">
        <v>14727</v>
      </c>
      <c r="I649">
        <v>15736</v>
      </c>
      <c r="J649">
        <v>14980</v>
      </c>
      <c r="K649">
        <v>13952</v>
      </c>
      <c r="L649">
        <v>13164</v>
      </c>
      <c r="M649">
        <v>12347</v>
      </c>
      <c r="N649">
        <v>11320</v>
      </c>
      <c r="O649">
        <v>11185</v>
      </c>
      <c r="P649">
        <v>10696</v>
      </c>
    </row>
    <row r="650" spans="1:16" ht="12.75">
      <c r="A650">
        <v>112000</v>
      </c>
      <c r="B650">
        <v>1</v>
      </c>
      <c r="C650">
        <v>11</v>
      </c>
      <c r="D650" t="s">
        <v>20</v>
      </c>
      <c r="E650">
        <v>10402</v>
      </c>
      <c r="F650">
        <v>10171</v>
      </c>
      <c r="G650">
        <v>10273</v>
      </c>
      <c r="H650">
        <v>10626</v>
      </c>
      <c r="I650">
        <v>11304</v>
      </c>
      <c r="J650">
        <v>13211</v>
      </c>
      <c r="K650">
        <v>16030</v>
      </c>
      <c r="L650">
        <v>19593</v>
      </c>
      <c r="M650">
        <v>22959</v>
      </c>
      <c r="N650">
        <v>24556</v>
      </c>
      <c r="O650">
        <v>26328</v>
      </c>
      <c r="P650">
        <v>23553</v>
      </c>
    </row>
    <row r="651" spans="1:16" ht="12.75">
      <c r="A651">
        <v>112000</v>
      </c>
      <c r="B651">
        <v>2</v>
      </c>
      <c r="D651" t="s">
        <v>20</v>
      </c>
      <c r="E651">
        <v>22567</v>
      </c>
      <c r="F651">
        <v>23960</v>
      </c>
      <c r="G651">
        <v>23412</v>
      </c>
      <c r="H651">
        <v>23482</v>
      </c>
      <c r="I651">
        <v>22861</v>
      </c>
      <c r="J651">
        <v>21077</v>
      </c>
      <c r="K651">
        <v>19262</v>
      </c>
      <c r="L651">
        <v>18070</v>
      </c>
      <c r="M651">
        <v>16651</v>
      </c>
      <c r="N651">
        <v>14750</v>
      </c>
      <c r="O651">
        <v>12698</v>
      </c>
      <c r="P651">
        <v>11906</v>
      </c>
    </row>
    <row r="652" spans="1:16" ht="12.75">
      <c r="A652">
        <v>112100</v>
      </c>
      <c r="B652">
        <v>1</v>
      </c>
      <c r="C652">
        <v>21</v>
      </c>
      <c r="D652" t="s">
        <v>20</v>
      </c>
      <c r="E652">
        <v>11271</v>
      </c>
      <c r="F652">
        <v>11103</v>
      </c>
      <c r="G652">
        <v>10698</v>
      </c>
      <c r="H652">
        <v>10868</v>
      </c>
      <c r="I652">
        <v>11628</v>
      </c>
      <c r="J652">
        <v>13922</v>
      </c>
      <c r="K652">
        <v>16134</v>
      </c>
      <c r="L652">
        <v>21670</v>
      </c>
      <c r="M652">
        <v>24113</v>
      </c>
      <c r="N652">
        <v>24405</v>
      </c>
      <c r="O652">
        <v>24913</v>
      </c>
      <c r="P652">
        <v>27557</v>
      </c>
    </row>
    <row r="653" spans="1:16" ht="12.75">
      <c r="A653">
        <v>112100</v>
      </c>
      <c r="B653">
        <v>2</v>
      </c>
      <c r="D653" t="s">
        <v>20</v>
      </c>
      <c r="E653">
        <v>24350</v>
      </c>
      <c r="F653">
        <v>24664</v>
      </c>
      <c r="G653">
        <v>24227</v>
      </c>
      <c r="H653">
        <v>23351</v>
      </c>
      <c r="I653">
        <v>22444</v>
      </c>
      <c r="J653">
        <v>20094</v>
      </c>
      <c r="K653">
        <v>18600</v>
      </c>
      <c r="L653">
        <v>17709</v>
      </c>
      <c r="M653">
        <v>16525</v>
      </c>
      <c r="N653">
        <v>13993</v>
      </c>
      <c r="O653">
        <v>12518</v>
      </c>
      <c r="P653">
        <v>11692</v>
      </c>
    </row>
    <row r="654" spans="1:16" ht="12.75">
      <c r="A654">
        <v>112200</v>
      </c>
      <c r="B654">
        <v>1</v>
      </c>
      <c r="C654">
        <v>31</v>
      </c>
      <c r="D654" t="s">
        <v>20</v>
      </c>
      <c r="E654">
        <v>11720</v>
      </c>
      <c r="F654">
        <v>11215</v>
      </c>
      <c r="G654">
        <v>10923</v>
      </c>
      <c r="H654">
        <v>11140</v>
      </c>
      <c r="I654">
        <v>11426</v>
      </c>
      <c r="J654">
        <v>14051</v>
      </c>
      <c r="K654">
        <v>15766</v>
      </c>
      <c r="L654">
        <v>19221</v>
      </c>
      <c r="M654">
        <v>22893</v>
      </c>
      <c r="N654">
        <v>23931</v>
      </c>
      <c r="O654">
        <v>25353</v>
      </c>
      <c r="P654">
        <v>24212</v>
      </c>
    </row>
    <row r="655" spans="1:16" ht="12.75">
      <c r="A655">
        <v>112200</v>
      </c>
      <c r="B655">
        <v>2</v>
      </c>
      <c r="D655" t="s">
        <v>20</v>
      </c>
      <c r="E655">
        <v>23494</v>
      </c>
      <c r="F655">
        <v>25893</v>
      </c>
      <c r="G655">
        <v>25115</v>
      </c>
      <c r="H655">
        <v>23309</v>
      </c>
      <c r="I655">
        <v>21582</v>
      </c>
      <c r="J655">
        <v>19219</v>
      </c>
      <c r="K655">
        <v>17575</v>
      </c>
      <c r="L655">
        <v>16699</v>
      </c>
      <c r="M655">
        <v>15609</v>
      </c>
      <c r="N655">
        <v>13528</v>
      </c>
      <c r="O655">
        <v>12142</v>
      </c>
      <c r="P655">
        <v>11027</v>
      </c>
    </row>
    <row r="656" spans="1:16" ht="12.75">
      <c r="A656">
        <v>112300</v>
      </c>
      <c r="B656">
        <v>1</v>
      </c>
      <c r="C656">
        <v>81</v>
      </c>
      <c r="D656" t="s">
        <v>20</v>
      </c>
      <c r="E656">
        <v>10381</v>
      </c>
      <c r="F656">
        <v>10005</v>
      </c>
      <c r="G656">
        <v>9658</v>
      </c>
      <c r="H656">
        <v>9842</v>
      </c>
      <c r="I656">
        <v>9992</v>
      </c>
      <c r="J656">
        <v>10858</v>
      </c>
      <c r="K656">
        <v>10569</v>
      </c>
      <c r="L656">
        <v>10292</v>
      </c>
      <c r="M656">
        <v>10995</v>
      </c>
      <c r="N656">
        <v>10830</v>
      </c>
      <c r="O656">
        <v>11156</v>
      </c>
      <c r="P656">
        <v>10845</v>
      </c>
    </row>
    <row r="657" spans="1:16" ht="12.75">
      <c r="A657">
        <v>112300</v>
      </c>
      <c r="B657">
        <v>2</v>
      </c>
      <c r="D657" t="s">
        <v>20</v>
      </c>
      <c r="E657">
        <v>10639</v>
      </c>
      <c r="F657">
        <v>10121</v>
      </c>
      <c r="G657">
        <v>9796</v>
      </c>
      <c r="H657">
        <v>10245</v>
      </c>
      <c r="I657">
        <v>10794</v>
      </c>
      <c r="J657">
        <v>11337</v>
      </c>
      <c r="K657">
        <v>10946</v>
      </c>
      <c r="L657">
        <v>10442</v>
      </c>
      <c r="M657">
        <v>10551</v>
      </c>
      <c r="N657">
        <v>10347</v>
      </c>
      <c r="O657">
        <v>9986</v>
      </c>
      <c r="P657">
        <v>10170</v>
      </c>
    </row>
    <row r="658" spans="1:16" ht="12.75">
      <c r="A658">
        <v>112400</v>
      </c>
      <c r="B658">
        <v>1</v>
      </c>
      <c r="C658">
        <v>81</v>
      </c>
      <c r="D658" t="s">
        <v>20</v>
      </c>
      <c r="E658">
        <v>10275</v>
      </c>
      <c r="F658">
        <v>10530</v>
      </c>
      <c r="G658">
        <v>10397</v>
      </c>
      <c r="H658">
        <v>10419</v>
      </c>
      <c r="I658">
        <v>10903</v>
      </c>
      <c r="J658">
        <v>12021</v>
      </c>
      <c r="K658">
        <v>12812</v>
      </c>
      <c r="L658">
        <v>16382</v>
      </c>
      <c r="M658">
        <v>18862</v>
      </c>
      <c r="N658">
        <v>19212</v>
      </c>
      <c r="O658">
        <v>19359</v>
      </c>
      <c r="P658">
        <v>20471</v>
      </c>
    </row>
    <row r="659" spans="1:16" ht="12.75">
      <c r="A659">
        <v>112400</v>
      </c>
      <c r="B659">
        <v>2</v>
      </c>
      <c r="D659" t="s">
        <v>20</v>
      </c>
      <c r="E659">
        <v>19819</v>
      </c>
      <c r="F659">
        <v>19020</v>
      </c>
      <c r="G659">
        <v>19751</v>
      </c>
      <c r="H659">
        <v>18754</v>
      </c>
      <c r="I659">
        <v>18438</v>
      </c>
      <c r="J659">
        <v>17898</v>
      </c>
      <c r="K659">
        <v>16954</v>
      </c>
      <c r="L659">
        <v>16300</v>
      </c>
      <c r="M659">
        <v>15572</v>
      </c>
      <c r="N659">
        <v>13255</v>
      </c>
      <c r="O659">
        <v>11430</v>
      </c>
      <c r="P659">
        <v>10886</v>
      </c>
    </row>
    <row r="660" spans="1:16" ht="12.75">
      <c r="A660">
        <v>112500</v>
      </c>
      <c r="B660">
        <v>1</v>
      </c>
      <c r="C660">
        <v>61</v>
      </c>
      <c r="D660" t="s">
        <v>20</v>
      </c>
      <c r="E660">
        <v>10559</v>
      </c>
      <c r="F660">
        <v>10552</v>
      </c>
      <c r="G660">
        <v>10544</v>
      </c>
      <c r="H660">
        <v>10447</v>
      </c>
      <c r="I660">
        <v>10914</v>
      </c>
      <c r="J660">
        <v>11783</v>
      </c>
      <c r="K660">
        <v>12909</v>
      </c>
      <c r="L660">
        <v>14207</v>
      </c>
      <c r="M660">
        <v>16073</v>
      </c>
      <c r="N660">
        <v>18631</v>
      </c>
      <c r="O660">
        <v>17906</v>
      </c>
      <c r="P660">
        <v>18273</v>
      </c>
    </row>
    <row r="661" spans="1:16" ht="12.75">
      <c r="A661">
        <v>112500</v>
      </c>
      <c r="B661">
        <v>2</v>
      </c>
      <c r="D661" t="s">
        <v>20</v>
      </c>
      <c r="E661">
        <v>17733</v>
      </c>
      <c r="F661">
        <v>17787</v>
      </c>
      <c r="G661">
        <v>17725</v>
      </c>
      <c r="H661">
        <v>17301</v>
      </c>
      <c r="I661">
        <v>17491</v>
      </c>
      <c r="J661">
        <v>17714</v>
      </c>
      <c r="K661">
        <v>16625</v>
      </c>
      <c r="L661">
        <v>16072</v>
      </c>
      <c r="M661">
        <v>15466</v>
      </c>
      <c r="N661">
        <v>13394</v>
      </c>
      <c r="O661">
        <v>11881</v>
      </c>
      <c r="P661">
        <v>11160</v>
      </c>
    </row>
    <row r="662" spans="1:16" ht="12.75">
      <c r="A662">
        <v>112600</v>
      </c>
      <c r="B662">
        <v>1</v>
      </c>
      <c r="C662">
        <v>71</v>
      </c>
      <c r="D662" t="s">
        <v>20</v>
      </c>
      <c r="E662">
        <v>10668</v>
      </c>
      <c r="F662">
        <v>10298</v>
      </c>
      <c r="G662">
        <v>10536</v>
      </c>
      <c r="H662">
        <v>10158</v>
      </c>
      <c r="I662">
        <v>10673</v>
      </c>
      <c r="J662">
        <v>11856</v>
      </c>
      <c r="K662">
        <v>12366</v>
      </c>
      <c r="L662">
        <v>11749</v>
      </c>
      <c r="M662">
        <v>12613</v>
      </c>
      <c r="N662">
        <v>13798</v>
      </c>
      <c r="O662">
        <v>15403</v>
      </c>
      <c r="P662">
        <v>15487</v>
      </c>
    </row>
    <row r="663" spans="1:16" ht="12.75">
      <c r="A663">
        <v>112600</v>
      </c>
      <c r="B663">
        <v>2</v>
      </c>
      <c r="D663" t="s">
        <v>20</v>
      </c>
      <c r="E663">
        <v>15285</v>
      </c>
      <c r="F663">
        <v>14732</v>
      </c>
      <c r="G663">
        <v>14722</v>
      </c>
      <c r="H663">
        <v>15070</v>
      </c>
      <c r="I663">
        <v>15710</v>
      </c>
      <c r="J663">
        <v>15314</v>
      </c>
      <c r="K663">
        <v>13526</v>
      </c>
      <c r="L663">
        <v>12349</v>
      </c>
      <c r="M663">
        <v>11775</v>
      </c>
      <c r="N663">
        <v>11367</v>
      </c>
      <c r="O663">
        <v>11260</v>
      </c>
      <c r="P663">
        <v>10446</v>
      </c>
    </row>
    <row r="664" spans="1:16" ht="12.75">
      <c r="A664">
        <v>112700</v>
      </c>
      <c r="B664">
        <v>1</v>
      </c>
      <c r="C664">
        <v>11</v>
      </c>
      <c r="D664" t="s">
        <v>20</v>
      </c>
      <c r="E664">
        <v>10409</v>
      </c>
      <c r="F664">
        <v>10040</v>
      </c>
      <c r="G664">
        <v>10580</v>
      </c>
      <c r="H664">
        <v>10562</v>
      </c>
      <c r="I664">
        <v>10974</v>
      </c>
      <c r="J664">
        <v>13468</v>
      </c>
      <c r="K664">
        <v>16131</v>
      </c>
      <c r="L664">
        <v>19642</v>
      </c>
      <c r="M664">
        <v>23189</v>
      </c>
      <c r="N664">
        <v>24320</v>
      </c>
      <c r="O664">
        <v>24726</v>
      </c>
      <c r="P664">
        <v>24824</v>
      </c>
    </row>
    <row r="665" spans="1:16" ht="12.75">
      <c r="A665">
        <v>112700</v>
      </c>
      <c r="B665">
        <v>2</v>
      </c>
      <c r="D665" t="s">
        <v>20</v>
      </c>
      <c r="E665">
        <v>24592</v>
      </c>
      <c r="F665">
        <v>24719</v>
      </c>
      <c r="G665">
        <v>24945</v>
      </c>
      <c r="H665">
        <v>24595</v>
      </c>
      <c r="I665">
        <v>22930</v>
      </c>
      <c r="J665">
        <v>20877</v>
      </c>
      <c r="K665">
        <v>19413</v>
      </c>
      <c r="L665">
        <v>18255</v>
      </c>
      <c r="M665">
        <v>17012</v>
      </c>
      <c r="N665">
        <v>14100</v>
      </c>
      <c r="O665">
        <v>12814</v>
      </c>
      <c r="P665">
        <v>11854</v>
      </c>
    </row>
    <row r="666" spans="1:16" ht="12.75">
      <c r="A666">
        <v>112800</v>
      </c>
      <c r="B666">
        <v>1</v>
      </c>
      <c r="C666">
        <v>21</v>
      </c>
      <c r="D666" t="s">
        <v>20</v>
      </c>
      <c r="E666">
        <v>11317</v>
      </c>
      <c r="F666">
        <v>11164</v>
      </c>
      <c r="G666">
        <v>10897</v>
      </c>
      <c r="H666">
        <v>10846</v>
      </c>
      <c r="I666">
        <v>11674</v>
      </c>
      <c r="J666">
        <v>14150</v>
      </c>
      <c r="K666">
        <v>18301</v>
      </c>
      <c r="L666">
        <v>20030</v>
      </c>
      <c r="M666">
        <v>22987</v>
      </c>
      <c r="N666">
        <v>24253</v>
      </c>
      <c r="O666">
        <v>25156</v>
      </c>
      <c r="P666">
        <v>27615</v>
      </c>
    </row>
    <row r="667" spans="1:16" ht="12.75">
      <c r="A667">
        <v>112800</v>
      </c>
      <c r="B667">
        <v>2</v>
      </c>
      <c r="D667" t="s">
        <v>20</v>
      </c>
      <c r="E667">
        <v>25379</v>
      </c>
      <c r="F667">
        <v>24678</v>
      </c>
      <c r="G667">
        <v>24594</v>
      </c>
      <c r="H667">
        <v>24322</v>
      </c>
      <c r="I667">
        <v>22884</v>
      </c>
      <c r="J667">
        <v>19964</v>
      </c>
      <c r="K667">
        <v>18321</v>
      </c>
      <c r="L667">
        <v>18263</v>
      </c>
      <c r="M667">
        <v>17130</v>
      </c>
      <c r="N667">
        <v>13984</v>
      </c>
      <c r="O667">
        <v>12711</v>
      </c>
      <c r="P667">
        <v>11512</v>
      </c>
    </row>
    <row r="668" spans="1:16" ht="12.75">
      <c r="A668">
        <v>112900</v>
      </c>
      <c r="B668">
        <v>1</v>
      </c>
      <c r="C668">
        <v>31</v>
      </c>
      <c r="D668" t="s">
        <v>20</v>
      </c>
      <c r="E668">
        <v>11262</v>
      </c>
      <c r="F668">
        <v>10866</v>
      </c>
      <c r="G668">
        <v>10638</v>
      </c>
      <c r="H668">
        <v>10611</v>
      </c>
      <c r="I668">
        <v>11567</v>
      </c>
      <c r="J668">
        <v>13825</v>
      </c>
      <c r="K668">
        <v>16664</v>
      </c>
      <c r="L668">
        <v>19887</v>
      </c>
      <c r="M668">
        <v>23535</v>
      </c>
      <c r="N668">
        <v>24572</v>
      </c>
      <c r="O668">
        <v>24654</v>
      </c>
      <c r="P668">
        <v>24528</v>
      </c>
    </row>
    <row r="669" spans="1:16" ht="12.75">
      <c r="A669">
        <v>112900</v>
      </c>
      <c r="B669">
        <v>2</v>
      </c>
      <c r="D669" t="s">
        <v>20</v>
      </c>
      <c r="E669">
        <v>24269</v>
      </c>
      <c r="F669">
        <v>24536</v>
      </c>
      <c r="G669">
        <v>24343</v>
      </c>
      <c r="H669">
        <v>24282</v>
      </c>
      <c r="I669">
        <v>22685</v>
      </c>
      <c r="J669">
        <v>20574</v>
      </c>
      <c r="K669">
        <v>19353</v>
      </c>
      <c r="L669">
        <v>18294</v>
      </c>
      <c r="M669">
        <v>17245</v>
      </c>
      <c r="N669">
        <v>14661</v>
      </c>
      <c r="O669">
        <v>12692</v>
      </c>
      <c r="P669">
        <v>12441</v>
      </c>
    </row>
    <row r="670" spans="1:16" ht="12.75">
      <c r="A670">
        <v>113000</v>
      </c>
      <c r="B670">
        <v>1</v>
      </c>
      <c r="C670">
        <v>41</v>
      </c>
      <c r="D670" t="s">
        <v>20</v>
      </c>
      <c r="E670">
        <v>11713</v>
      </c>
      <c r="F670">
        <v>11264</v>
      </c>
      <c r="G670">
        <v>10854</v>
      </c>
      <c r="H670">
        <v>11040</v>
      </c>
      <c r="I670">
        <v>11522</v>
      </c>
      <c r="J670">
        <v>13927</v>
      </c>
      <c r="K670">
        <v>16044</v>
      </c>
      <c r="L670">
        <v>19552</v>
      </c>
      <c r="M670">
        <v>22829</v>
      </c>
      <c r="N670">
        <v>24558</v>
      </c>
      <c r="O670">
        <v>25071</v>
      </c>
      <c r="P670">
        <v>25042</v>
      </c>
    </row>
    <row r="671" spans="1:16" ht="12.75">
      <c r="A671">
        <v>113000</v>
      </c>
      <c r="B671">
        <v>2</v>
      </c>
      <c r="D671" t="s">
        <v>20</v>
      </c>
      <c r="E671">
        <v>24224</v>
      </c>
      <c r="F671">
        <v>24365</v>
      </c>
      <c r="G671">
        <v>24339</v>
      </c>
      <c r="H671">
        <v>23966</v>
      </c>
      <c r="I671">
        <v>23340</v>
      </c>
      <c r="J671">
        <v>21325</v>
      </c>
      <c r="K671">
        <v>18446</v>
      </c>
      <c r="L671">
        <v>18161</v>
      </c>
      <c r="M671">
        <v>17782</v>
      </c>
      <c r="N671">
        <v>14279</v>
      </c>
      <c r="O671">
        <v>12743</v>
      </c>
      <c r="P671">
        <v>11870</v>
      </c>
    </row>
    <row r="672" spans="1:16" ht="12.75">
      <c r="A672">
        <v>120100</v>
      </c>
      <c r="B672">
        <v>1</v>
      </c>
      <c r="C672">
        <v>51</v>
      </c>
      <c r="D672" t="s">
        <v>20</v>
      </c>
      <c r="E672">
        <v>11491</v>
      </c>
      <c r="F672">
        <v>11260</v>
      </c>
      <c r="G672">
        <v>10767</v>
      </c>
      <c r="H672">
        <v>10885</v>
      </c>
      <c r="I672">
        <v>11618</v>
      </c>
      <c r="J672">
        <v>14133</v>
      </c>
      <c r="K672">
        <v>17307</v>
      </c>
      <c r="L672">
        <v>19385</v>
      </c>
      <c r="M672">
        <v>24007</v>
      </c>
      <c r="N672">
        <v>25268</v>
      </c>
      <c r="O672">
        <v>27387</v>
      </c>
      <c r="P672">
        <v>29339</v>
      </c>
    </row>
    <row r="673" spans="1:16" ht="12.75">
      <c r="A673">
        <v>120100</v>
      </c>
      <c r="B673">
        <v>2</v>
      </c>
      <c r="D673" t="s">
        <v>20</v>
      </c>
      <c r="E673">
        <v>25782</v>
      </c>
      <c r="F673">
        <v>25097</v>
      </c>
      <c r="G673">
        <v>24039</v>
      </c>
      <c r="H673">
        <v>23727</v>
      </c>
      <c r="I673">
        <v>22544</v>
      </c>
      <c r="J673">
        <v>20171</v>
      </c>
      <c r="K673">
        <v>18316</v>
      </c>
      <c r="L673">
        <v>17950</v>
      </c>
      <c r="M673">
        <v>16758</v>
      </c>
      <c r="N673">
        <v>13888</v>
      </c>
      <c r="O673">
        <v>12482</v>
      </c>
      <c r="P673">
        <v>11501</v>
      </c>
    </row>
    <row r="674" spans="1:16" ht="12.75">
      <c r="A674">
        <v>120200</v>
      </c>
      <c r="B674">
        <v>1</v>
      </c>
      <c r="C674">
        <v>61</v>
      </c>
      <c r="D674" t="s">
        <v>20</v>
      </c>
      <c r="E674">
        <v>11037</v>
      </c>
      <c r="F674">
        <v>10797</v>
      </c>
      <c r="G674">
        <v>10431</v>
      </c>
      <c r="H674">
        <v>10347</v>
      </c>
      <c r="I674">
        <v>10703</v>
      </c>
      <c r="J674">
        <v>12229</v>
      </c>
      <c r="K674">
        <v>13351</v>
      </c>
      <c r="L674">
        <v>13754</v>
      </c>
      <c r="M674">
        <v>17138</v>
      </c>
      <c r="N674">
        <v>19766</v>
      </c>
      <c r="O674">
        <v>20271</v>
      </c>
      <c r="P674">
        <v>20415</v>
      </c>
    </row>
    <row r="675" spans="1:16" ht="12.75">
      <c r="A675">
        <v>120200</v>
      </c>
      <c r="B675">
        <v>2</v>
      </c>
      <c r="D675" t="s">
        <v>20</v>
      </c>
      <c r="E675">
        <v>19037</v>
      </c>
      <c r="F675">
        <v>18975</v>
      </c>
      <c r="G675">
        <v>18580</v>
      </c>
      <c r="H675">
        <v>17941</v>
      </c>
      <c r="I675">
        <v>18373</v>
      </c>
      <c r="J675">
        <v>17370</v>
      </c>
      <c r="K675">
        <v>15731</v>
      </c>
      <c r="L675">
        <v>15368</v>
      </c>
      <c r="M675">
        <v>14879</v>
      </c>
      <c r="N675">
        <v>13496</v>
      </c>
      <c r="O675">
        <v>12468</v>
      </c>
      <c r="P675">
        <v>11457</v>
      </c>
    </row>
    <row r="676" spans="1:16" ht="12.75">
      <c r="A676">
        <v>120300</v>
      </c>
      <c r="B676">
        <v>1</v>
      </c>
      <c r="C676">
        <v>71</v>
      </c>
      <c r="D676" t="s">
        <v>20</v>
      </c>
      <c r="E676">
        <v>10919</v>
      </c>
      <c r="F676">
        <v>10845</v>
      </c>
      <c r="G676">
        <v>10773</v>
      </c>
      <c r="H676">
        <v>10834</v>
      </c>
      <c r="I676">
        <v>10930</v>
      </c>
      <c r="J676">
        <v>11812</v>
      </c>
      <c r="K676">
        <v>12193</v>
      </c>
      <c r="L676">
        <v>11920</v>
      </c>
      <c r="M676">
        <v>12918</v>
      </c>
      <c r="N676">
        <v>14755</v>
      </c>
      <c r="O676">
        <v>16781</v>
      </c>
      <c r="P676">
        <v>17019</v>
      </c>
    </row>
    <row r="677" spans="1:16" ht="12.75">
      <c r="A677">
        <v>120300</v>
      </c>
      <c r="B677">
        <v>2</v>
      </c>
      <c r="D677" t="s">
        <v>20</v>
      </c>
      <c r="E677">
        <v>16371</v>
      </c>
      <c r="F677">
        <v>16476</v>
      </c>
      <c r="G677">
        <v>16284</v>
      </c>
      <c r="H677">
        <v>15326</v>
      </c>
      <c r="I677">
        <v>16221</v>
      </c>
      <c r="J677">
        <v>16102</v>
      </c>
      <c r="K677">
        <v>15170</v>
      </c>
      <c r="L677">
        <v>13872</v>
      </c>
      <c r="M677">
        <v>12505</v>
      </c>
      <c r="N677">
        <v>12028</v>
      </c>
      <c r="O677">
        <v>11593</v>
      </c>
      <c r="P677">
        <v>10761</v>
      </c>
    </row>
    <row r="678" spans="1:16" ht="12.75">
      <c r="A678">
        <v>120400</v>
      </c>
      <c r="B678">
        <v>1</v>
      </c>
      <c r="C678">
        <v>11</v>
      </c>
      <c r="D678" t="s">
        <v>20</v>
      </c>
      <c r="E678">
        <v>10522</v>
      </c>
      <c r="F678">
        <v>10618</v>
      </c>
      <c r="G678">
        <v>10414</v>
      </c>
      <c r="H678">
        <v>10798</v>
      </c>
      <c r="I678">
        <v>11750</v>
      </c>
      <c r="J678">
        <v>14229</v>
      </c>
      <c r="K678">
        <v>17457</v>
      </c>
      <c r="L678">
        <v>20126</v>
      </c>
      <c r="M678">
        <v>23090</v>
      </c>
      <c r="N678">
        <v>25729</v>
      </c>
      <c r="O678">
        <v>25876</v>
      </c>
      <c r="P678">
        <v>26351</v>
      </c>
    </row>
    <row r="679" spans="1:16" ht="12.75">
      <c r="A679">
        <v>120400</v>
      </c>
      <c r="B679">
        <v>2</v>
      </c>
      <c r="D679" t="s">
        <v>20</v>
      </c>
      <c r="E679">
        <v>25569</v>
      </c>
      <c r="F679">
        <v>25452</v>
      </c>
      <c r="G679">
        <v>24689</v>
      </c>
      <c r="H679">
        <v>24138</v>
      </c>
      <c r="I679">
        <v>22774</v>
      </c>
      <c r="J679">
        <v>21400</v>
      </c>
      <c r="K679">
        <v>20043</v>
      </c>
      <c r="L679">
        <v>19034</v>
      </c>
      <c r="M679">
        <v>17355</v>
      </c>
      <c r="N679">
        <v>14884</v>
      </c>
      <c r="O679">
        <v>13274</v>
      </c>
      <c r="P679">
        <v>12259</v>
      </c>
    </row>
    <row r="680" spans="1:16" ht="12.75">
      <c r="A680">
        <v>120500</v>
      </c>
      <c r="B680">
        <v>1</v>
      </c>
      <c r="C680">
        <v>21</v>
      </c>
      <c r="D680" t="s">
        <v>20</v>
      </c>
      <c r="E680">
        <v>11776</v>
      </c>
      <c r="F680">
        <v>11504</v>
      </c>
      <c r="G680">
        <v>11300</v>
      </c>
      <c r="H680">
        <v>11430</v>
      </c>
      <c r="I680">
        <v>12001</v>
      </c>
      <c r="J680">
        <v>14601</v>
      </c>
      <c r="K680">
        <v>17525</v>
      </c>
      <c r="L680">
        <v>20011</v>
      </c>
      <c r="M680">
        <v>24358</v>
      </c>
      <c r="N680">
        <v>27812</v>
      </c>
      <c r="O680">
        <v>28325</v>
      </c>
      <c r="P680">
        <v>26995</v>
      </c>
    </row>
    <row r="681" spans="1:16" ht="12.75">
      <c r="A681">
        <v>120500</v>
      </c>
      <c r="B681">
        <v>2</v>
      </c>
      <c r="D681" t="s">
        <v>20</v>
      </c>
      <c r="E681">
        <v>25012</v>
      </c>
      <c r="F681">
        <v>25570</v>
      </c>
      <c r="G681">
        <v>25060</v>
      </c>
      <c r="H681">
        <v>23933</v>
      </c>
      <c r="I681">
        <v>22997</v>
      </c>
      <c r="J681">
        <v>21213</v>
      </c>
      <c r="K681">
        <v>19606</v>
      </c>
      <c r="L681">
        <v>18660</v>
      </c>
      <c r="M681">
        <v>17379</v>
      </c>
      <c r="N681">
        <v>14883</v>
      </c>
      <c r="O681">
        <v>13309</v>
      </c>
      <c r="P681">
        <v>12519</v>
      </c>
    </row>
    <row r="682" spans="1:16" ht="12.75">
      <c r="A682">
        <v>120600</v>
      </c>
      <c r="B682">
        <v>1</v>
      </c>
      <c r="C682">
        <v>31</v>
      </c>
      <c r="D682" t="s">
        <v>20</v>
      </c>
      <c r="E682">
        <v>11932</v>
      </c>
      <c r="F682">
        <v>11824</v>
      </c>
      <c r="G682">
        <v>11409</v>
      </c>
      <c r="H682">
        <v>11489</v>
      </c>
      <c r="I682">
        <v>12229</v>
      </c>
      <c r="J682">
        <v>14661</v>
      </c>
      <c r="K682">
        <v>17613</v>
      </c>
      <c r="L682">
        <v>22519</v>
      </c>
      <c r="M682">
        <v>24601</v>
      </c>
      <c r="N682">
        <v>26432</v>
      </c>
      <c r="O682">
        <v>29047</v>
      </c>
      <c r="P682">
        <v>26600</v>
      </c>
    </row>
    <row r="683" spans="1:16" ht="12.75">
      <c r="A683">
        <v>120600</v>
      </c>
      <c r="B683">
        <v>2</v>
      </c>
      <c r="D683" t="s">
        <v>20</v>
      </c>
      <c r="E683">
        <v>25437</v>
      </c>
      <c r="F683">
        <v>25055</v>
      </c>
      <c r="G683">
        <v>24441</v>
      </c>
      <c r="H683">
        <v>24783</v>
      </c>
      <c r="I683">
        <v>23488</v>
      </c>
      <c r="J683">
        <v>21758</v>
      </c>
      <c r="K683">
        <v>20267</v>
      </c>
      <c r="L683">
        <v>18855</v>
      </c>
      <c r="M683">
        <v>17920</v>
      </c>
      <c r="N683">
        <v>15775</v>
      </c>
      <c r="O683">
        <v>14070</v>
      </c>
      <c r="P683">
        <v>12653</v>
      </c>
    </row>
    <row r="684" spans="1:16" ht="12.75">
      <c r="A684">
        <v>120700</v>
      </c>
      <c r="B684">
        <v>1</v>
      </c>
      <c r="C684">
        <v>41</v>
      </c>
      <c r="D684" t="s">
        <v>20</v>
      </c>
      <c r="E684">
        <v>12356</v>
      </c>
      <c r="F684">
        <v>12063</v>
      </c>
      <c r="G684">
        <v>12299</v>
      </c>
      <c r="H684">
        <v>11600</v>
      </c>
      <c r="I684">
        <v>12657</v>
      </c>
      <c r="J684">
        <v>14917</v>
      </c>
      <c r="K684">
        <v>17366</v>
      </c>
      <c r="L684">
        <v>20486</v>
      </c>
      <c r="M684">
        <v>24326</v>
      </c>
      <c r="N684">
        <v>25624</v>
      </c>
      <c r="O684">
        <v>26282</v>
      </c>
      <c r="P684">
        <v>25377</v>
      </c>
    </row>
    <row r="685" spans="1:16" ht="12.75">
      <c r="A685">
        <v>120700</v>
      </c>
      <c r="B685">
        <v>2</v>
      </c>
      <c r="D685" t="s">
        <v>20</v>
      </c>
      <c r="E685">
        <v>25152</v>
      </c>
      <c r="F685">
        <v>25111</v>
      </c>
      <c r="G685">
        <v>25085</v>
      </c>
      <c r="H685">
        <v>25068</v>
      </c>
      <c r="I685">
        <v>24201</v>
      </c>
      <c r="J685">
        <v>21687</v>
      </c>
      <c r="K685">
        <v>20044</v>
      </c>
      <c r="L685">
        <v>19298</v>
      </c>
      <c r="M685">
        <v>18123</v>
      </c>
      <c r="N685">
        <v>15157</v>
      </c>
      <c r="O685">
        <v>13893</v>
      </c>
      <c r="P685">
        <v>13234</v>
      </c>
    </row>
    <row r="686" spans="1:16" ht="12.75">
      <c r="A686">
        <v>120800</v>
      </c>
      <c r="B686">
        <v>1</v>
      </c>
      <c r="C686">
        <v>51</v>
      </c>
      <c r="D686" t="s">
        <v>20</v>
      </c>
      <c r="E686">
        <v>12312</v>
      </c>
      <c r="F686">
        <v>12176</v>
      </c>
      <c r="G686">
        <v>11865</v>
      </c>
      <c r="H686">
        <v>12046</v>
      </c>
      <c r="I686">
        <v>12642</v>
      </c>
      <c r="J686">
        <v>15279</v>
      </c>
      <c r="K686">
        <v>17835</v>
      </c>
      <c r="L686">
        <v>20002</v>
      </c>
      <c r="M686">
        <v>24046</v>
      </c>
      <c r="N686">
        <v>26074</v>
      </c>
      <c r="O686">
        <v>26226</v>
      </c>
      <c r="P686">
        <v>26607</v>
      </c>
    </row>
    <row r="687" spans="1:16" ht="12.75">
      <c r="A687">
        <v>120800</v>
      </c>
      <c r="B687">
        <v>2</v>
      </c>
      <c r="D687" t="s">
        <v>20</v>
      </c>
      <c r="E687">
        <v>24547</v>
      </c>
      <c r="F687">
        <v>24884</v>
      </c>
      <c r="G687">
        <v>24128</v>
      </c>
      <c r="H687">
        <v>24415</v>
      </c>
      <c r="I687">
        <v>23211</v>
      </c>
      <c r="J687">
        <v>22311</v>
      </c>
      <c r="K687">
        <v>19871</v>
      </c>
      <c r="L687">
        <v>18578</v>
      </c>
      <c r="M687">
        <v>17890</v>
      </c>
      <c r="N687">
        <v>15294</v>
      </c>
      <c r="O687">
        <v>13512</v>
      </c>
      <c r="P687">
        <v>12578</v>
      </c>
    </row>
    <row r="688" spans="1:16" ht="12.75">
      <c r="A688">
        <v>120900</v>
      </c>
      <c r="B688">
        <v>1</v>
      </c>
      <c r="C688">
        <v>61</v>
      </c>
      <c r="D688" t="s">
        <v>20</v>
      </c>
      <c r="E688">
        <v>11970</v>
      </c>
      <c r="F688">
        <v>11992</v>
      </c>
      <c r="G688">
        <v>11871</v>
      </c>
      <c r="H688">
        <v>11708</v>
      </c>
      <c r="I688">
        <v>12160</v>
      </c>
      <c r="J688">
        <v>13324</v>
      </c>
      <c r="K688">
        <v>14678</v>
      </c>
      <c r="L688">
        <v>15221</v>
      </c>
      <c r="M688">
        <v>17665</v>
      </c>
      <c r="N688">
        <v>19432</v>
      </c>
      <c r="O688">
        <v>19698</v>
      </c>
      <c r="P688">
        <v>20194</v>
      </c>
    </row>
    <row r="689" spans="1:16" ht="12.75">
      <c r="A689">
        <v>120900</v>
      </c>
      <c r="B689">
        <v>2</v>
      </c>
      <c r="D689" t="s">
        <v>20</v>
      </c>
      <c r="E689">
        <v>19126</v>
      </c>
      <c r="F689">
        <v>19312</v>
      </c>
      <c r="G689">
        <v>19119</v>
      </c>
      <c r="H689">
        <v>18779</v>
      </c>
      <c r="I689">
        <v>18598</v>
      </c>
      <c r="J689">
        <v>18837</v>
      </c>
      <c r="K689">
        <v>17931</v>
      </c>
      <c r="L689">
        <v>17241</v>
      </c>
      <c r="M689">
        <v>17223</v>
      </c>
      <c r="N689">
        <v>15345</v>
      </c>
      <c r="O689">
        <v>13424</v>
      </c>
      <c r="P689">
        <v>12664</v>
      </c>
    </row>
    <row r="690" spans="1:16" ht="12.75">
      <c r="A690">
        <v>121000</v>
      </c>
      <c r="B690">
        <v>1</v>
      </c>
      <c r="C690">
        <v>71</v>
      </c>
      <c r="D690" t="s">
        <v>20</v>
      </c>
      <c r="E690">
        <v>12247</v>
      </c>
      <c r="F690">
        <v>12306</v>
      </c>
      <c r="G690">
        <v>11716</v>
      </c>
      <c r="H690">
        <v>11556</v>
      </c>
      <c r="I690">
        <v>11679</v>
      </c>
      <c r="J690">
        <v>12407</v>
      </c>
      <c r="K690">
        <v>13470</v>
      </c>
      <c r="L690">
        <v>13631</v>
      </c>
      <c r="M690">
        <v>13836</v>
      </c>
      <c r="N690">
        <v>15266</v>
      </c>
      <c r="O690">
        <v>16396</v>
      </c>
      <c r="P690">
        <v>17767</v>
      </c>
    </row>
    <row r="691" spans="1:16" ht="12.75">
      <c r="A691">
        <v>121000</v>
      </c>
      <c r="B691">
        <v>2</v>
      </c>
      <c r="D691" t="s">
        <v>20</v>
      </c>
      <c r="E691">
        <v>17435</v>
      </c>
      <c r="F691">
        <v>17088</v>
      </c>
      <c r="G691">
        <v>17191</v>
      </c>
      <c r="H691">
        <v>17076</v>
      </c>
      <c r="I691">
        <v>18097</v>
      </c>
      <c r="J691">
        <v>17571</v>
      </c>
      <c r="K691">
        <v>16633</v>
      </c>
      <c r="L691">
        <v>14598</v>
      </c>
      <c r="M691">
        <v>13132</v>
      </c>
      <c r="N691">
        <v>12325</v>
      </c>
      <c r="O691">
        <v>12134</v>
      </c>
      <c r="P691">
        <v>11541</v>
      </c>
    </row>
    <row r="692" spans="1:16" ht="12.75">
      <c r="A692">
        <v>121100</v>
      </c>
      <c r="B692">
        <v>1</v>
      </c>
      <c r="C692">
        <v>11</v>
      </c>
      <c r="D692" t="s">
        <v>20</v>
      </c>
      <c r="E692">
        <v>11245</v>
      </c>
      <c r="F692">
        <v>11125</v>
      </c>
      <c r="G692">
        <v>11284</v>
      </c>
      <c r="H692">
        <v>11317</v>
      </c>
      <c r="I692">
        <v>12038</v>
      </c>
      <c r="J692">
        <v>14592</v>
      </c>
      <c r="K692">
        <v>16825</v>
      </c>
      <c r="L692">
        <v>20168</v>
      </c>
      <c r="M692">
        <v>24052</v>
      </c>
      <c r="N692">
        <v>26000</v>
      </c>
      <c r="O692">
        <v>26929</v>
      </c>
      <c r="P692">
        <v>26246</v>
      </c>
    </row>
    <row r="693" spans="1:16" ht="12.75">
      <c r="A693">
        <v>121100</v>
      </c>
      <c r="B693">
        <v>2</v>
      </c>
      <c r="D693" t="s">
        <v>20</v>
      </c>
      <c r="E693">
        <v>25062</v>
      </c>
      <c r="F693">
        <v>25639</v>
      </c>
      <c r="G693">
        <v>25662</v>
      </c>
      <c r="H693">
        <v>24305</v>
      </c>
      <c r="I693">
        <v>22882</v>
      </c>
      <c r="J693">
        <v>21167</v>
      </c>
      <c r="K693">
        <v>19840</v>
      </c>
      <c r="L693">
        <v>19217</v>
      </c>
      <c r="M693">
        <v>18207</v>
      </c>
      <c r="N693">
        <v>16000</v>
      </c>
      <c r="O693">
        <v>13574</v>
      </c>
      <c r="P693">
        <v>12646</v>
      </c>
    </row>
    <row r="694" spans="1:16" ht="12.75">
      <c r="A694">
        <v>121200</v>
      </c>
      <c r="B694">
        <v>1</v>
      </c>
      <c r="C694">
        <v>21</v>
      </c>
      <c r="D694" t="s">
        <v>20</v>
      </c>
      <c r="E694">
        <v>12124</v>
      </c>
      <c r="F694">
        <v>11905</v>
      </c>
      <c r="G694">
        <v>11607</v>
      </c>
      <c r="H694">
        <v>11748</v>
      </c>
      <c r="I694">
        <v>12112</v>
      </c>
      <c r="J694">
        <v>14670</v>
      </c>
      <c r="K694">
        <v>17380</v>
      </c>
      <c r="L694">
        <v>20317</v>
      </c>
      <c r="M694">
        <v>24174</v>
      </c>
      <c r="N694">
        <v>25816</v>
      </c>
      <c r="O694">
        <v>28239</v>
      </c>
      <c r="P694">
        <v>27180</v>
      </c>
    </row>
    <row r="695" spans="1:16" ht="12.75">
      <c r="A695">
        <v>121200</v>
      </c>
      <c r="B695">
        <v>2</v>
      </c>
      <c r="D695" t="s">
        <v>20</v>
      </c>
      <c r="E695">
        <v>23643</v>
      </c>
      <c r="F695">
        <v>24864</v>
      </c>
      <c r="G695">
        <v>24135</v>
      </c>
      <c r="H695">
        <v>23872</v>
      </c>
      <c r="I695">
        <v>22832</v>
      </c>
      <c r="J695">
        <v>21542</v>
      </c>
      <c r="K695">
        <v>19930</v>
      </c>
      <c r="L695">
        <v>19500</v>
      </c>
      <c r="M695">
        <v>18589</v>
      </c>
      <c r="N695">
        <v>15897</v>
      </c>
      <c r="O695">
        <v>13837</v>
      </c>
      <c r="P695">
        <v>12775</v>
      </c>
    </row>
    <row r="696" spans="1:16" ht="12.75">
      <c r="A696">
        <v>121300</v>
      </c>
      <c r="B696">
        <v>1</v>
      </c>
      <c r="C696">
        <v>31</v>
      </c>
      <c r="D696" t="s">
        <v>20</v>
      </c>
      <c r="E696">
        <v>12193</v>
      </c>
      <c r="F696">
        <v>12353</v>
      </c>
      <c r="G696">
        <v>12119</v>
      </c>
      <c r="H696">
        <v>11942</v>
      </c>
      <c r="I696">
        <v>12577</v>
      </c>
      <c r="J696">
        <v>14704</v>
      </c>
      <c r="K696">
        <v>17999</v>
      </c>
      <c r="L696">
        <v>20781</v>
      </c>
      <c r="M696">
        <v>24691</v>
      </c>
      <c r="N696">
        <v>26753</v>
      </c>
      <c r="O696">
        <v>27067</v>
      </c>
      <c r="P696">
        <v>26956</v>
      </c>
    </row>
    <row r="697" spans="1:16" ht="12.75">
      <c r="A697">
        <v>121300</v>
      </c>
      <c r="B697">
        <v>2</v>
      </c>
      <c r="D697" t="s">
        <v>20</v>
      </c>
      <c r="E697">
        <v>26362</v>
      </c>
      <c r="F697">
        <v>25995</v>
      </c>
      <c r="G697">
        <v>25930</v>
      </c>
      <c r="H697">
        <v>25161</v>
      </c>
      <c r="I697">
        <v>23629</v>
      </c>
      <c r="J697">
        <v>23043</v>
      </c>
      <c r="K697">
        <v>21385</v>
      </c>
      <c r="L697">
        <v>20159</v>
      </c>
      <c r="M697">
        <v>18980</v>
      </c>
      <c r="N697">
        <v>16839</v>
      </c>
      <c r="O697">
        <v>14479</v>
      </c>
      <c r="P697">
        <v>13560</v>
      </c>
    </row>
    <row r="698" spans="1:16" ht="12.75">
      <c r="A698">
        <v>121400</v>
      </c>
      <c r="B698">
        <v>1</v>
      </c>
      <c r="C698">
        <v>41</v>
      </c>
      <c r="D698" t="s">
        <v>20</v>
      </c>
      <c r="E698">
        <v>12501</v>
      </c>
      <c r="F698">
        <v>12411</v>
      </c>
      <c r="G698">
        <v>11959</v>
      </c>
      <c r="H698">
        <v>11953</v>
      </c>
      <c r="I698">
        <v>13258</v>
      </c>
      <c r="J698">
        <v>16131</v>
      </c>
      <c r="K698">
        <v>17915</v>
      </c>
      <c r="L698">
        <v>19837</v>
      </c>
      <c r="M698">
        <v>23634</v>
      </c>
      <c r="N698">
        <v>25011</v>
      </c>
      <c r="O698">
        <v>25387</v>
      </c>
      <c r="P698">
        <v>25316</v>
      </c>
    </row>
    <row r="699" spans="1:16" ht="12.75">
      <c r="A699">
        <v>121400</v>
      </c>
      <c r="B699">
        <v>2</v>
      </c>
      <c r="D699" t="s">
        <v>20</v>
      </c>
      <c r="E699">
        <v>24854</v>
      </c>
      <c r="F699">
        <v>24406</v>
      </c>
      <c r="G699">
        <v>23442</v>
      </c>
      <c r="H699">
        <v>23222</v>
      </c>
      <c r="I699">
        <v>22266</v>
      </c>
      <c r="J699">
        <v>20787</v>
      </c>
      <c r="K699">
        <v>19989</v>
      </c>
      <c r="L699">
        <v>19030</v>
      </c>
      <c r="M699">
        <v>17345</v>
      </c>
      <c r="N699">
        <v>15668</v>
      </c>
      <c r="O699">
        <v>13875</v>
      </c>
      <c r="P699">
        <v>12645</v>
      </c>
    </row>
    <row r="700" spans="1:16" ht="12.75">
      <c r="A700">
        <v>121500</v>
      </c>
      <c r="B700">
        <v>1</v>
      </c>
      <c r="C700">
        <v>51</v>
      </c>
      <c r="D700" t="s">
        <v>20</v>
      </c>
      <c r="E700">
        <v>11981</v>
      </c>
      <c r="F700">
        <v>11783</v>
      </c>
      <c r="G700">
        <v>11654</v>
      </c>
      <c r="H700">
        <v>12153</v>
      </c>
      <c r="I700">
        <v>12589</v>
      </c>
      <c r="J700">
        <v>14933</v>
      </c>
      <c r="K700">
        <v>17723</v>
      </c>
      <c r="L700">
        <v>20408</v>
      </c>
      <c r="M700">
        <v>24666</v>
      </c>
      <c r="N700">
        <v>26229</v>
      </c>
      <c r="O700">
        <v>25888</v>
      </c>
      <c r="P700">
        <v>26763</v>
      </c>
    </row>
    <row r="701" spans="1:16" ht="12.75">
      <c r="A701">
        <v>121500</v>
      </c>
      <c r="B701">
        <v>2</v>
      </c>
      <c r="D701" t="s">
        <v>20</v>
      </c>
      <c r="E701">
        <v>25605</v>
      </c>
      <c r="F701">
        <v>24534</v>
      </c>
      <c r="G701">
        <v>24626</v>
      </c>
      <c r="H701">
        <v>23757</v>
      </c>
      <c r="I701">
        <v>23412</v>
      </c>
      <c r="J701">
        <v>21286</v>
      </c>
      <c r="K701">
        <v>18947</v>
      </c>
      <c r="L701">
        <v>18006</v>
      </c>
      <c r="M701">
        <v>17298</v>
      </c>
      <c r="N701">
        <v>15063</v>
      </c>
      <c r="O701">
        <v>13090</v>
      </c>
      <c r="P701">
        <v>11782</v>
      </c>
    </row>
    <row r="702" spans="1:16" ht="12.75">
      <c r="A702">
        <v>121600</v>
      </c>
      <c r="B702">
        <v>1</v>
      </c>
      <c r="C702">
        <v>61</v>
      </c>
      <c r="D702" t="s">
        <v>20</v>
      </c>
      <c r="E702">
        <v>11447</v>
      </c>
      <c r="F702">
        <v>11393</v>
      </c>
      <c r="G702">
        <v>10569</v>
      </c>
      <c r="H702">
        <v>10828</v>
      </c>
      <c r="I702">
        <v>11305</v>
      </c>
      <c r="J702">
        <v>11966</v>
      </c>
      <c r="K702">
        <v>13196</v>
      </c>
      <c r="L702">
        <v>14630</v>
      </c>
      <c r="M702">
        <v>17892</v>
      </c>
      <c r="N702">
        <v>18720</v>
      </c>
      <c r="O702">
        <v>19412</v>
      </c>
      <c r="P702">
        <v>20510</v>
      </c>
    </row>
    <row r="703" spans="1:16" ht="12.75">
      <c r="A703">
        <v>121600</v>
      </c>
      <c r="B703">
        <v>2</v>
      </c>
      <c r="D703" t="s">
        <v>20</v>
      </c>
      <c r="E703">
        <v>20753</v>
      </c>
      <c r="F703">
        <v>19454</v>
      </c>
      <c r="G703">
        <v>19202</v>
      </c>
      <c r="H703">
        <v>18499</v>
      </c>
      <c r="I703">
        <v>17925</v>
      </c>
      <c r="J703">
        <v>17932</v>
      </c>
      <c r="K703">
        <v>17807</v>
      </c>
      <c r="L703">
        <v>16777</v>
      </c>
      <c r="M703">
        <v>16302</v>
      </c>
      <c r="N703">
        <v>14083</v>
      </c>
      <c r="O703">
        <v>12575</v>
      </c>
      <c r="P703">
        <v>11882</v>
      </c>
    </row>
    <row r="704" spans="1:16" ht="12.75">
      <c r="A704">
        <v>121700</v>
      </c>
      <c r="B704">
        <v>1</v>
      </c>
      <c r="C704">
        <v>71</v>
      </c>
      <c r="D704" t="s">
        <v>20</v>
      </c>
      <c r="E704">
        <v>11591</v>
      </c>
      <c r="F704">
        <v>11337</v>
      </c>
      <c r="G704">
        <v>10892</v>
      </c>
      <c r="H704">
        <v>10614</v>
      </c>
      <c r="I704">
        <v>10891</v>
      </c>
      <c r="J704">
        <v>11798</v>
      </c>
      <c r="K704">
        <v>12651</v>
      </c>
      <c r="L704">
        <v>12735</v>
      </c>
      <c r="M704">
        <v>13345</v>
      </c>
      <c r="N704">
        <v>14945</v>
      </c>
      <c r="O704">
        <v>16421</v>
      </c>
      <c r="P704">
        <v>16317</v>
      </c>
    </row>
    <row r="705" spans="1:16" ht="12.75">
      <c r="A705">
        <v>121700</v>
      </c>
      <c r="B705">
        <v>2</v>
      </c>
      <c r="D705" t="s">
        <v>20</v>
      </c>
      <c r="E705">
        <v>16461</v>
      </c>
      <c r="F705">
        <v>16085</v>
      </c>
      <c r="G705">
        <v>15991</v>
      </c>
      <c r="H705">
        <v>16438</v>
      </c>
      <c r="I705">
        <v>17158</v>
      </c>
      <c r="J705">
        <v>16851</v>
      </c>
      <c r="K705">
        <v>15852</v>
      </c>
      <c r="L705">
        <v>14606</v>
      </c>
      <c r="M705">
        <v>13637</v>
      </c>
      <c r="N705">
        <v>12922</v>
      </c>
      <c r="O705">
        <v>12017</v>
      </c>
      <c r="P705">
        <v>11166</v>
      </c>
    </row>
    <row r="706" spans="1:16" ht="12.75">
      <c r="A706">
        <v>121800</v>
      </c>
      <c r="B706">
        <v>1</v>
      </c>
      <c r="C706">
        <v>11</v>
      </c>
      <c r="D706" t="s">
        <v>20</v>
      </c>
      <c r="E706">
        <v>10472</v>
      </c>
      <c r="F706">
        <v>10380</v>
      </c>
      <c r="G706">
        <v>11080</v>
      </c>
      <c r="H706">
        <v>11402</v>
      </c>
      <c r="I706">
        <v>11795</v>
      </c>
      <c r="J706">
        <v>14126</v>
      </c>
      <c r="K706">
        <v>17069</v>
      </c>
      <c r="L706">
        <v>19929</v>
      </c>
      <c r="M706">
        <v>24853</v>
      </c>
      <c r="N706">
        <v>26121</v>
      </c>
      <c r="O706">
        <v>26233</v>
      </c>
      <c r="P706">
        <v>27034</v>
      </c>
    </row>
    <row r="707" spans="1:16" ht="12.75">
      <c r="A707">
        <v>121800</v>
      </c>
      <c r="B707">
        <v>2</v>
      </c>
      <c r="D707" t="s">
        <v>20</v>
      </c>
      <c r="E707">
        <v>25875</v>
      </c>
      <c r="F707">
        <v>26857</v>
      </c>
      <c r="G707">
        <v>25329</v>
      </c>
      <c r="H707">
        <v>24983</v>
      </c>
      <c r="I707">
        <v>23759</v>
      </c>
      <c r="J707">
        <v>21841</v>
      </c>
      <c r="K707">
        <v>20181</v>
      </c>
      <c r="L707">
        <v>19460</v>
      </c>
      <c r="M707">
        <v>18446</v>
      </c>
      <c r="N707">
        <v>16643</v>
      </c>
      <c r="O707">
        <v>14382</v>
      </c>
      <c r="P707">
        <v>12655</v>
      </c>
    </row>
    <row r="708" spans="1:16" ht="12.75">
      <c r="A708">
        <v>121900</v>
      </c>
      <c r="B708">
        <v>1</v>
      </c>
      <c r="C708">
        <v>21</v>
      </c>
      <c r="D708" t="s">
        <v>20</v>
      </c>
      <c r="E708">
        <v>11838</v>
      </c>
      <c r="F708">
        <v>11795</v>
      </c>
      <c r="G708">
        <v>11609</v>
      </c>
      <c r="H708">
        <v>11286</v>
      </c>
      <c r="I708">
        <v>12232</v>
      </c>
      <c r="J708">
        <v>14726</v>
      </c>
      <c r="K708">
        <v>17846</v>
      </c>
      <c r="L708">
        <v>20851</v>
      </c>
      <c r="M708">
        <v>24198</v>
      </c>
      <c r="N708">
        <v>26171</v>
      </c>
      <c r="O708">
        <v>26697</v>
      </c>
      <c r="P708">
        <v>26869</v>
      </c>
    </row>
    <row r="709" spans="1:16" ht="12.75">
      <c r="A709">
        <v>121900</v>
      </c>
      <c r="B709">
        <v>2</v>
      </c>
      <c r="D709" t="s">
        <v>20</v>
      </c>
      <c r="E709">
        <v>26166</v>
      </c>
      <c r="F709">
        <v>25068</v>
      </c>
      <c r="G709">
        <v>25269</v>
      </c>
      <c r="H709">
        <v>25145</v>
      </c>
      <c r="I709">
        <v>24292</v>
      </c>
      <c r="J709">
        <v>22183</v>
      </c>
      <c r="K709">
        <v>20119</v>
      </c>
      <c r="L709">
        <v>19190</v>
      </c>
      <c r="M709">
        <v>18080</v>
      </c>
      <c r="N709">
        <v>15503</v>
      </c>
      <c r="O709">
        <v>13437</v>
      </c>
      <c r="P709">
        <v>12602</v>
      </c>
    </row>
    <row r="710" spans="1:16" ht="12.75">
      <c r="A710">
        <v>122000</v>
      </c>
      <c r="B710">
        <v>1</v>
      </c>
      <c r="C710">
        <v>31</v>
      </c>
      <c r="D710" t="s">
        <v>20</v>
      </c>
      <c r="E710">
        <v>12294</v>
      </c>
      <c r="F710">
        <v>12142</v>
      </c>
      <c r="G710">
        <v>11925</v>
      </c>
      <c r="H710">
        <v>11920</v>
      </c>
      <c r="I710">
        <v>12168</v>
      </c>
      <c r="J710">
        <v>14419</v>
      </c>
      <c r="K710">
        <v>16493</v>
      </c>
      <c r="L710">
        <v>20793</v>
      </c>
      <c r="M710">
        <v>22999</v>
      </c>
      <c r="N710">
        <v>22654</v>
      </c>
      <c r="O710">
        <v>25510</v>
      </c>
      <c r="P710">
        <v>23567</v>
      </c>
    </row>
    <row r="711" spans="1:16" ht="12.75">
      <c r="A711">
        <v>122000</v>
      </c>
      <c r="B711">
        <v>2</v>
      </c>
      <c r="D711" t="s">
        <v>20</v>
      </c>
      <c r="E711">
        <v>23284</v>
      </c>
      <c r="F711">
        <v>23153</v>
      </c>
      <c r="G711">
        <v>23296</v>
      </c>
      <c r="H711">
        <v>22658</v>
      </c>
      <c r="I711">
        <v>22722</v>
      </c>
      <c r="J711">
        <v>22023</v>
      </c>
      <c r="K711">
        <v>20510</v>
      </c>
      <c r="L711">
        <v>19539</v>
      </c>
      <c r="M711">
        <v>18754</v>
      </c>
      <c r="N711">
        <v>16499</v>
      </c>
      <c r="O711">
        <v>14129</v>
      </c>
      <c r="P711">
        <v>13100</v>
      </c>
    </row>
    <row r="712" spans="1:16" ht="12.75">
      <c r="A712">
        <v>122100</v>
      </c>
      <c r="B712">
        <v>1</v>
      </c>
      <c r="C712">
        <v>41</v>
      </c>
      <c r="D712" t="s">
        <v>20</v>
      </c>
      <c r="E712">
        <v>12676</v>
      </c>
      <c r="F712">
        <v>12152</v>
      </c>
      <c r="G712">
        <v>11739</v>
      </c>
      <c r="H712">
        <v>11748</v>
      </c>
      <c r="I712">
        <v>12439</v>
      </c>
      <c r="J712">
        <v>14934</v>
      </c>
      <c r="K712">
        <v>17536</v>
      </c>
      <c r="L712">
        <v>20821</v>
      </c>
      <c r="M712">
        <v>25004</v>
      </c>
      <c r="N712">
        <v>25639</v>
      </c>
      <c r="O712">
        <v>27159</v>
      </c>
      <c r="P712">
        <v>26307</v>
      </c>
    </row>
    <row r="713" spans="1:16" ht="12.75">
      <c r="A713">
        <v>122100</v>
      </c>
      <c r="B713">
        <v>2</v>
      </c>
      <c r="D713" t="s">
        <v>20</v>
      </c>
      <c r="E713">
        <v>25843</v>
      </c>
      <c r="F713">
        <v>25967</v>
      </c>
      <c r="G713">
        <v>25643</v>
      </c>
      <c r="H713">
        <v>24770</v>
      </c>
      <c r="I713">
        <v>23787</v>
      </c>
      <c r="J713">
        <v>22155</v>
      </c>
      <c r="K713">
        <v>20335</v>
      </c>
      <c r="L713">
        <v>19318</v>
      </c>
      <c r="M713">
        <v>17968</v>
      </c>
      <c r="N713">
        <v>15561</v>
      </c>
      <c r="O713">
        <v>14156</v>
      </c>
      <c r="P713">
        <v>12990</v>
      </c>
    </row>
    <row r="714" spans="1:16" ht="12.75">
      <c r="A714">
        <v>122200</v>
      </c>
      <c r="B714">
        <v>1</v>
      </c>
      <c r="C714">
        <v>51</v>
      </c>
      <c r="D714" t="s">
        <v>20</v>
      </c>
      <c r="E714">
        <v>12483</v>
      </c>
      <c r="F714">
        <v>12255</v>
      </c>
      <c r="G714">
        <v>11676</v>
      </c>
      <c r="H714">
        <v>11154</v>
      </c>
      <c r="I714">
        <v>11556</v>
      </c>
      <c r="J714">
        <v>13375</v>
      </c>
      <c r="K714">
        <v>16336</v>
      </c>
      <c r="L714">
        <v>19148</v>
      </c>
      <c r="M714">
        <v>23668</v>
      </c>
      <c r="N714">
        <v>24519</v>
      </c>
      <c r="O714">
        <v>24272</v>
      </c>
      <c r="P714">
        <v>23353</v>
      </c>
    </row>
    <row r="715" spans="1:16" ht="12.75">
      <c r="A715">
        <v>122200</v>
      </c>
      <c r="B715">
        <v>2</v>
      </c>
      <c r="D715" t="s">
        <v>20</v>
      </c>
      <c r="E715">
        <v>22973</v>
      </c>
      <c r="F715">
        <v>22179</v>
      </c>
      <c r="G715">
        <v>21505</v>
      </c>
      <c r="H715">
        <v>20578</v>
      </c>
      <c r="I715">
        <v>21237</v>
      </c>
      <c r="J715">
        <v>20229</v>
      </c>
      <c r="K715">
        <v>18591</v>
      </c>
      <c r="L715">
        <v>17735</v>
      </c>
      <c r="M715">
        <v>17311</v>
      </c>
      <c r="N715">
        <v>14589</v>
      </c>
      <c r="O715">
        <v>13337</v>
      </c>
      <c r="P715">
        <v>11760</v>
      </c>
    </row>
    <row r="716" spans="1:16" ht="12.75">
      <c r="A716">
        <v>122300</v>
      </c>
      <c r="B716">
        <v>1</v>
      </c>
      <c r="C716">
        <v>61</v>
      </c>
      <c r="D716" t="s">
        <v>20</v>
      </c>
      <c r="E716">
        <v>11399</v>
      </c>
      <c r="F716">
        <v>11144</v>
      </c>
      <c r="G716">
        <v>10944</v>
      </c>
      <c r="H716">
        <v>11043</v>
      </c>
      <c r="I716">
        <v>11142</v>
      </c>
      <c r="J716">
        <v>12119</v>
      </c>
      <c r="K716">
        <v>13307</v>
      </c>
      <c r="L716">
        <v>14085</v>
      </c>
      <c r="M716">
        <v>17178</v>
      </c>
      <c r="N716">
        <v>19768</v>
      </c>
      <c r="O716">
        <v>21514</v>
      </c>
      <c r="P716">
        <v>21558</v>
      </c>
    </row>
    <row r="717" spans="1:16" ht="12.75">
      <c r="A717">
        <v>122300</v>
      </c>
      <c r="B717">
        <v>2</v>
      </c>
      <c r="D717" t="s">
        <v>20</v>
      </c>
      <c r="E717">
        <v>20662</v>
      </c>
      <c r="F717">
        <v>20772</v>
      </c>
      <c r="G717">
        <v>20945</v>
      </c>
      <c r="H717">
        <v>20378</v>
      </c>
      <c r="I717">
        <v>19841</v>
      </c>
      <c r="J717">
        <v>18857</v>
      </c>
      <c r="K717">
        <v>17642</v>
      </c>
      <c r="L717">
        <v>17018</v>
      </c>
      <c r="M717">
        <v>16723</v>
      </c>
      <c r="N717">
        <v>14556</v>
      </c>
      <c r="O717">
        <v>13576</v>
      </c>
      <c r="P717">
        <v>12232</v>
      </c>
    </row>
    <row r="718" spans="1:16" ht="12.75">
      <c r="A718">
        <v>122400</v>
      </c>
      <c r="B718">
        <v>1</v>
      </c>
      <c r="C718">
        <v>71</v>
      </c>
      <c r="D718" t="s">
        <v>20</v>
      </c>
      <c r="E718">
        <v>11936</v>
      </c>
      <c r="F718">
        <v>11578</v>
      </c>
      <c r="G718">
        <v>11625</v>
      </c>
      <c r="H718">
        <v>11323</v>
      </c>
      <c r="I718">
        <v>11638</v>
      </c>
      <c r="J718">
        <v>12590</v>
      </c>
      <c r="K718">
        <v>13433</v>
      </c>
      <c r="L718">
        <v>13422</v>
      </c>
      <c r="M718">
        <v>14684</v>
      </c>
      <c r="N718">
        <v>16155</v>
      </c>
      <c r="O718">
        <v>17506</v>
      </c>
      <c r="P718">
        <v>17784</v>
      </c>
    </row>
    <row r="719" spans="1:16" ht="12.75">
      <c r="A719">
        <v>122400</v>
      </c>
      <c r="B719">
        <v>2</v>
      </c>
      <c r="D719" t="s">
        <v>20</v>
      </c>
      <c r="E719">
        <v>17742</v>
      </c>
      <c r="F719">
        <v>17810</v>
      </c>
      <c r="G719">
        <v>16883</v>
      </c>
      <c r="H719">
        <v>15682</v>
      </c>
      <c r="I719">
        <v>15885</v>
      </c>
      <c r="J719">
        <v>15221</v>
      </c>
      <c r="K719">
        <v>13361</v>
      </c>
      <c r="L719">
        <v>12636</v>
      </c>
      <c r="M719">
        <v>11881</v>
      </c>
      <c r="N719">
        <v>11701</v>
      </c>
      <c r="O719">
        <v>11227</v>
      </c>
      <c r="P719">
        <v>11050</v>
      </c>
    </row>
    <row r="720" spans="1:16" ht="12.75">
      <c r="A720">
        <v>122500</v>
      </c>
      <c r="B720">
        <v>1</v>
      </c>
      <c r="C720">
        <v>81</v>
      </c>
      <c r="D720" t="s">
        <v>20</v>
      </c>
      <c r="E720">
        <v>11021</v>
      </c>
      <c r="F720">
        <v>11255</v>
      </c>
      <c r="G720">
        <v>10947</v>
      </c>
      <c r="H720">
        <v>10652</v>
      </c>
      <c r="I720">
        <v>11018</v>
      </c>
      <c r="J720">
        <v>11403</v>
      </c>
      <c r="K720">
        <v>12235</v>
      </c>
      <c r="L720">
        <v>11704</v>
      </c>
      <c r="M720">
        <v>11348</v>
      </c>
      <c r="N720">
        <v>11162</v>
      </c>
      <c r="O720">
        <v>11618</v>
      </c>
      <c r="P720">
        <v>11432</v>
      </c>
    </row>
    <row r="721" spans="1:16" ht="12.75">
      <c r="A721">
        <v>122500</v>
      </c>
      <c r="B721">
        <v>2</v>
      </c>
      <c r="D721" t="s">
        <v>20</v>
      </c>
      <c r="E721">
        <v>11593</v>
      </c>
      <c r="F721">
        <v>11677</v>
      </c>
      <c r="G721">
        <v>11546</v>
      </c>
      <c r="H721">
        <v>11470</v>
      </c>
      <c r="I721">
        <v>12368</v>
      </c>
      <c r="J721">
        <v>12671</v>
      </c>
      <c r="K721">
        <v>12655</v>
      </c>
      <c r="L721">
        <v>12219</v>
      </c>
      <c r="M721">
        <v>12179</v>
      </c>
      <c r="N721">
        <v>12143</v>
      </c>
      <c r="O721">
        <v>11893</v>
      </c>
      <c r="P721">
        <v>11920</v>
      </c>
    </row>
    <row r="722" spans="1:16" ht="12.75">
      <c r="A722">
        <v>122600</v>
      </c>
      <c r="B722">
        <v>1</v>
      </c>
      <c r="C722">
        <v>21</v>
      </c>
      <c r="D722" t="s">
        <v>20</v>
      </c>
      <c r="E722">
        <v>11766</v>
      </c>
      <c r="F722">
        <v>11937</v>
      </c>
      <c r="G722">
        <v>11999</v>
      </c>
      <c r="H722">
        <v>11708</v>
      </c>
      <c r="I722">
        <v>12203</v>
      </c>
      <c r="J722">
        <v>13948</v>
      </c>
      <c r="K722">
        <v>16453</v>
      </c>
      <c r="L722">
        <v>19580</v>
      </c>
      <c r="M722">
        <v>22048</v>
      </c>
      <c r="N722">
        <v>23766</v>
      </c>
      <c r="O722">
        <v>26404</v>
      </c>
      <c r="P722">
        <v>26449</v>
      </c>
    </row>
    <row r="723" spans="1:16" ht="12.75">
      <c r="A723">
        <v>122600</v>
      </c>
      <c r="B723">
        <v>2</v>
      </c>
      <c r="D723" t="s">
        <v>20</v>
      </c>
      <c r="E723">
        <v>25651</v>
      </c>
      <c r="F723">
        <v>25137</v>
      </c>
      <c r="G723">
        <v>25014</v>
      </c>
      <c r="H723">
        <v>24409</v>
      </c>
      <c r="I723">
        <v>23360</v>
      </c>
      <c r="J723">
        <v>21080</v>
      </c>
      <c r="K723">
        <v>19057</v>
      </c>
      <c r="L723">
        <v>18581</v>
      </c>
      <c r="M723">
        <v>17500</v>
      </c>
      <c r="N723">
        <v>14364</v>
      </c>
      <c r="O723">
        <v>13101</v>
      </c>
      <c r="P723">
        <v>12192</v>
      </c>
    </row>
    <row r="724" spans="1:16" ht="12.75">
      <c r="A724">
        <v>122700</v>
      </c>
      <c r="B724">
        <v>1</v>
      </c>
      <c r="C724">
        <v>31</v>
      </c>
      <c r="D724" t="s">
        <v>20</v>
      </c>
      <c r="E724">
        <v>12472</v>
      </c>
      <c r="F724">
        <v>12063</v>
      </c>
      <c r="G724">
        <v>12020</v>
      </c>
      <c r="H724">
        <v>11890</v>
      </c>
      <c r="I724">
        <v>12377</v>
      </c>
      <c r="J724">
        <v>14442</v>
      </c>
      <c r="K724">
        <v>16733</v>
      </c>
      <c r="L724">
        <v>20323</v>
      </c>
      <c r="M724">
        <v>23779</v>
      </c>
      <c r="N724">
        <v>27856</v>
      </c>
      <c r="O724">
        <v>28842</v>
      </c>
      <c r="P724">
        <v>29085</v>
      </c>
    </row>
    <row r="725" spans="1:16" ht="12.75">
      <c r="A725">
        <v>122700</v>
      </c>
      <c r="B725">
        <v>2</v>
      </c>
      <c r="D725" t="s">
        <v>20</v>
      </c>
      <c r="E725">
        <v>26965</v>
      </c>
      <c r="F725">
        <v>27158</v>
      </c>
      <c r="G725">
        <v>27285</v>
      </c>
      <c r="H725">
        <v>26490</v>
      </c>
      <c r="I725">
        <v>26106</v>
      </c>
      <c r="J725">
        <v>23050</v>
      </c>
      <c r="K725">
        <v>20981</v>
      </c>
      <c r="L725">
        <v>20039</v>
      </c>
      <c r="M725">
        <v>18785</v>
      </c>
      <c r="N725">
        <v>15667</v>
      </c>
      <c r="O725">
        <v>13777</v>
      </c>
      <c r="P725">
        <v>13455</v>
      </c>
    </row>
    <row r="726" spans="1:16" ht="12.75">
      <c r="A726">
        <v>122800</v>
      </c>
      <c r="B726">
        <v>1</v>
      </c>
      <c r="C726">
        <v>41</v>
      </c>
      <c r="D726" t="s">
        <v>20</v>
      </c>
      <c r="E726">
        <v>12644</v>
      </c>
      <c r="F726">
        <v>12653</v>
      </c>
      <c r="G726">
        <v>12335</v>
      </c>
      <c r="H726">
        <v>11955</v>
      </c>
      <c r="I726">
        <v>12437</v>
      </c>
      <c r="J726">
        <v>14867</v>
      </c>
      <c r="K726">
        <v>16849</v>
      </c>
      <c r="L726">
        <v>19641</v>
      </c>
      <c r="M726">
        <v>25508</v>
      </c>
      <c r="N726">
        <v>24055</v>
      </c>
      <c r="O726">
        <v>24145</v>
      </c>
      <c r="P726">
        <v>24416</v>
      </c>
    </row>
    <row r="727" spans="1:16" ht="12.75">
      <c r="A727">
        <v>122800</v>
      </c>
      <c r="B727">
        <v>2</v>
      </c>
      <c r="D727" t="s">
        <v>20</v>
      </c>
      <c r="E727">
        <v>23970</v>
      </c>
      <c r="F727">
        <v>24577</v>
      </c>
      <c r="G727">
        <v>24076</v>
      </c>
      <c r="H727">
        <v>24141</v>
      </c>
      <c r="I727">
        <v>23918</v>
      </c>
      <c r="J727">
        <v>22665</v>
      </c>
      <c r="K727">
        <v>20912</v>
      </c>
      <c r="L727">
        <v>20275</v>
      </c>
      <c r="M727">
        <v>19190</v>
      </c>
      <c r="N727">
        <v>16123</v>
      </c>
      <c r="O727">
        <v>14041</v>
      </c>
      <c r="P727">
        <v>13564</v>
      </c>
    </row>
    <row r="728" spans="1:16" ht="12.75">
      <c r="A728">
        <v>122900</v>
      </c>
      <c r="B728">
        <v>1</v>
      </c>
      <c r="C728">
        <v>51</v>
      </c>
      <c r="D728" t="s">
        <v>20</v>
      </c>
      <c r="E728">
        <v>13358</v>
      </c>
      <c r="F728">
        <v>13160</v>
      </c>
      <c r="G728">
        <v>12959</v>
      </c>
      <c r="H728">
        <v>12429</v>
      </c>
      <c r="I728">
        <v>12868</v>
      </c>
      <c r="J728">
        <v>14602</v>
      </c>
      <c r="K728">
        <v>16472</v>
      </c>
      <c r="L728">
        <v>21246</v>
      </c>
      <c r="M728">
        <v>23768</v>
      </c>
      <c r="N728">
        <v>24445</v>
      </c>
      <c r="O728">
        <v>24897</v>
      </c>
      <c r="P728">
        <v>25716</v>
      </c>
    </row>
    <row r="729" spans="1:16" ht="12.75">
      <c r="A729">
        <v>122900</v>
      </c>
      <c r="B729">
        <v>2</v>
      </c>
      <c r="D729" t="s">
        <v>20</v>
      </c>
      <c r="E729">
        <v>25679</v>
      </c>
      <c r="F729">
        <v>28279</v>
      </c>
      <c r="G729">
        <v>27102</v>
      </c>
      <c r="H729">
        <v>25430</v>
      </c>
      <c r="I729">
        <v>25224</v>
      </c>
      <c r="J729">
        <v>21909</v>
      </c>
      <c r="K729">
        <v>20057</v>
      </c>
      <c r="L729">
        <v>19610</v>
      </c>
      <c r="M729">
        <v>18217</v>
      </c>
      <c r="N729">
        <v>15673</v>
      </c>
      <c r="O729">
        <v>13873</v>
      </c>
      <c r="P729">
        <v>12513</v>
      </c>
    </row>
    <row r="730" spans="1:16" ht="12.75">
      <c r="A730">
        <v>123000</v>
      </c>
      <c r="B730">
        <v>1</v>
      </c>
      <c r="C730">
        <v>61</v>
      </c>
      <c r="D730" t="s">
        <v>20</v>
      </c>
      <c r="E730">
        <v>11916</v>
      </c>
      <c r="F730">
        <v>11655</v>
      </c>
      <c r="G730">
        <v>11516</v>
      </c>
      <c r="H730">
        <v>11475</v>
      </c>
      <c r="I730">
        <v>11738</v>
      </c>
      <c r="J730">
        <v>12730</v>
      </c>
      <c r="K730">
        <v>13404</v>
      </c>
      <c r="L730">
        <v>14229</v>
      </c>
      <c r="M730">
        <v>18489</v>
      </c>
      <c r="N730">
        <v>20080</v>
      </c>
      <c r="O730">
        <v>20873</v>
      </c>
      <c r="P730">
        <v>21011</v>
      </c>
    </row>
    <row r="731" spans="1:16" ht="12.75">
      <c r="A731">
        <v>123000</v>
      </c>
      <c r="B731">
        <v>2</v>
      </c>
      <c r="D731" t="s">
        <v>20</v>
      </c>
      <c r="E731">
        <v>20123</v>
      </c>
      <c r="F731">
        <v>19608</v>
      </c>
      <c r="G731">
        <v>19463</v>
      </c>
      <c r="H731">
        <v>19198</v>
      </c>
      <c r="I731">
        <v>18415</v>
      </c>
      <c r="J731">
        <v>16887</v>
      </c>
      <c r="K731">
        <v>16161</v>
      </c>
      <c r="L731">
        <v>15130</v>
      </c>
      <c r="M731">
        <v>14516</v>
      </c>
      <c r="N731">
        <v>13383</v>
      </c>
      <c r="O731">
        <v>13094</v>
      </c>
      <c r="P731">
        <v>12157</v>
      </c>
    </row>
    <row r="732" spans="1:16" ht="12.75">
      <c r="A732">
        <v>123100</v>
      </c>
      <c r="B732">
        <v>1</v>
      </c>
      <c r="C732">
        <v>71</v>
      </c>
      <c r="D732" t="s">
        <v>20</v>
      </c>
      <c r="E732">
        <v>11704</v>
      </c>
      <c r="F732">
        <v>11216</v>
      </c>
      <c r="G732">
        <v>11316</v>
      </c>
      <c r="H732">
        <v>11250</v>
      </c>
      <c r="I732">
        <v>11412</v>
      </c>
      <c r="J732">
        <v>11983</v>
      </c>
      <c r="K732">
        <v>12077</v>
      </c>
      <c r="L732">
        <v>12046</v>
      </c>
      <c r="M732">
        <v>12997</v>
      </c>
      <c r="N732">
        <v>13864</v>
      </c>
      <c r="O732">
        <v>15301</v>
      </c>
      <c r="P732">
        <v>15649</v>
      </c>
    </row>
    <row r="733" spans="1:16" ht="12.75">
      <c r="A733">
        <v>123100</v>
      </c>
      <c r="B733">
        <v>2</v>
      </c>
      <c r="D733" t="s">
        <v>20</v>
      </c>
      <c r="E733">
        <v>15147</v>
      </c>
      <c r="F733">
        <v>14979</v>
      </c>
      <c r="G733">
        <v>14953</v>
      </c>
      <c r="H733">
        <v>15497</v>
      </c>
      <c r="I733">
        <v>16093</v>
      </c>
      <c r="J733">
        <v>15473</v>
      </c>
      <c r="K733">
        <v>13428</v>
      </c>
      <c r="L733">
        <v>13031</v>
      </c>
      <c r="M733">
        <v>12677</v>
      </c>
      <c r="N733">
        <v>12120</v>
      </c>
      <c r="O733">
        <v>11746</v>
      </c>
      <c r="P733">
        <v>11572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Maine Power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 Maine Power Company</dc:creator>
  <cp:keywords/>
  <dc:description/>
  <cp:lastModifiedBy>puamonr</cp:lastModifiedBy>
  <cp:lastPrinted>2001-07-02T18:56:38Z</cp:lastPrinted>
  <dcterms:created xsi:type="dcterms:W3CDTF">1999-07-28T15:11:32Z</dcterms:created>
  <dcterms:modified xsi:type="dcterms:W3CDTF">2001-11-19T20:56:59Z</dcterms:modified>
  <cp:category/>
  <cp:version/>
  <cp:contentType/>
  <cp:contentStatus/>
</cp:coreProperties>
</file>